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8" i="1"/>
  <c r="J26"/>
  <c r="I26"/>
  <c r="H26"/>
  <c r="G26"/>
  <c r="F26"/>
  <c r="A117" l="1"/>
  <c r="B208"/>
  <c r="A208"/>
  <c r="J207"/>
  <c r="I207"/>
  <c r="H207"/>
  <c r="G207"/>
  <c r="F207"/>
  <c r="B198"/>
  <c r="A198"/>
  <c r="J197"/>
  <c r="J208" s="1"/>
  <c r="I197"/>
  <c r="H197"/>
  <c r="H208" s="1"/>
  <c r="G197"/>
  <c r="F197"/>
  <c r="B188"/>
  <c r="A188"/>
  <c r="J187"/>
  <c r="I187"/>
  <c r="H187"/>
  <c r="G187"/>
  <c r="F187"/>
  <c r="B178"/>
  <c r="A178"/>
  <c r="J177"/>
  <c r="J188" s="1"/>
  <c r="I177"/>
  <c r="H177"/>
  <c r="H188" s="1"/>
  <c r="G177"/>
  <c r="F177"/>
  <c r="B168"/>
  <c r="A168"/>
  <c r="J167"/>
  <c r="I167"/>
  <c r="H167"/>
  <c r="G167"/>
  <c r="F167"/>
  <c r="B158"/>
  <c r="A158"/>
  <c r="J157"/>
  <c r="J168" s="1"/>
  <c r="I157"/>
  <c r="H157"/>
  <c r="H168" s="1"/>
  <c r="G157"/>
  <c r="F157"/>
  <c r="B148"/>
  <c r="A148"/>
  <c r="J147"/>
  <c r="I147"/>
  <c r="H147"/>
  <c r="G147"/>
  <c r="F147"/>
  <c r="B138"/>
  <c r="A138"/>
  <c r="J137"/>
  <c r="J148" s="1"/>
  <c r="I137"/>
  <c r="H137"/>
  <c r="H148" s="1"/>
  <c r="G137"/>
  <c r="F137"/>
  <c r="B127"/>
  <c r="A127"/>
  <c r="J126"/>
  <c r="I126"/>
  <c r="H126"/>
  <c r="G126"/>
  <c r="F126"/>
  <c r="B117"/>
  <c r="J116"/>
  <c r="J127" s="1"/>
  <c r="I116"/>
  <c r="I127" s="1"/>
  <c r="H116"/>
  <c r="H127" s="1"/>
  <c r="G116"/>
  <c r="G127" s="1"/>
  <c r="F116"/>
  <c r="B108"/>
  <c r="A108"/>
  <c r="J107"/>
  <c r="I107"/>
  <c r="H107"/>
  <c r="G107"/>
  <c r="F107"/>
  <c r="B98"/>
  <c r="A98"/>
  <c r="J97"/>
  <c r="I97"/>
  <c r="I108" s="1"/>
  <c r="H97"/>
  <c r="G97"/>
  <c r="G108" s="1"/>
  <c r="F97"/>
  <c r="B87"/>
  <c r="A87"/>
  <c r="J86"/>
  <c r="I86"/>
  <c r="H86"/>
  <c r="G86"/>
  <c r="F86"/>
  <c r="B77"/>
  <c r="A77"/>
  <c r="J76"/>
  <c r="I76"/>
  <c r="H76"/>
  <c r="G76"/>
  <c r="F76"/>
  <c r="B67"/>
  <c r="A67"/>
  <c r="J66"/>
  <c r="I66"/>
  <c r="H66"/>
  <c r="G66"/>
  <c r="F66"/>
  <c r="B57"/>
  <c r="A57"/>
  <c r="J56"/>
  <c r="I56"/>
  <c r="I67" s="1"/>
  <c r="H56"/>
  <c r="G56"/>
  <c r="F56"/>
  <c r="B46"/>
  <c r="A46"/>
  <c r="J45"/>
  <c r="I45"/>
  <c r="H45"/>
  <c r="G45"/>
  <c r="F45"/>
  <c r="B36"/>
  <c r="A36"/>
  <c r="J35"/>
  <c r="I35"/>
  <c r="I46" s="1"/>
  <c r="H35"/>
  <c r="G35"/>
  <c r="G46" s="1"/>
  <c r="F35"/>
  <c r="B25"/>
  <c r="A25"/>
  <c r="B15"/>
  <c r="A15"/>
  <c r="G24"/>
  <c r="H24"/>
  <c r="I24"/>
  <c r="J24"/>
  <c r="F24"/>
  <c r="G14"/>
  <c r="H14"/>
  <c r="I14"/>
  <c r="J14"/>
  <c r="F14"/>
  <c r="F46" l="1"/>
  <c r="H46"/>
  <c r="J46"/>
  <c r="F67"/>
  <c r="H67"/>
  <c r="J67"/>
  <c r="F87"/>
  <c r="J87"/>
  <c r="F108"/>
  <c r="H108"/>
  <c r="J108"/>
  <c r="G148"/>
  <c r="I148"/>
  <c r="G168"/>
  <c r="I168"/>
  <c r="G188"/>
  <c r="I188"/>
  <c r="G208"/>
  <c r="I208"/>
  <c r="H87"/>
  <c r="I87"/>
  <c r="G87"/>
  <c r="G67"/>
  <c r="F127"/>
  <c r="F148"/>
  <c r="F168"/>
  <c r="F188"/>
  <c r="F208"/>
  <c r="I25"/>
  <c r="I209" s="1"/>
  <c r="F25"/>
  <c r="J25"/>
  <c r="H25"/>
  <c r="G25"/>
  <c r="H209" l="1"/>
  <c r="J209"/>
  <c r="F209"/>
  <c r="G209"/>
</calcChain>
</file>

<file path=xl/sharedStrings.xml><?xml version="1.0" encoding="utf-8"?>
<sst xmlns="http://schemas.openxmlformats.org/spreadsheetml/2006/main" count="295" uniqueCount="97">
  <si>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</si>
  <si>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</si>
  <si>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</si>
  <si>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</si>
  <si>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</si>
  <si>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</si>
  <si>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</si>
  <si>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</si>
  <si>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</si>
  <si>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</si>
  <si>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</si>
  <si>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</si>
  <si>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</si>
  <si>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</si>
  <si>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</si>
  <si>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</si>
  <si>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</si>
  <si>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</si>
  <si>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</si>
  <si>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</si>
  <si>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</si>
  <si>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</si>
  <si>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</si>
  <si>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</si>
  <si>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</si>
  <si>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</si>
  <si>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</si>
  <si>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</si>
  <si>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</si>
  <si>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</si>
  <si>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</si>
  <si>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</si>
  <si>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</si>
  <si>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</si>
  <si>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</si>
  <si>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"Рождественская ООШ" Беляевского района Оренбургской области</t>
  </si>
  <si>
    <t>директор школы</t>
  </si>
  <si>
    <t>Лысогор А.И.</t>
  </si>
  <si>
    <t>Сыр твердых сортов в нарезке</t>
  </si>
  <si>
    <t>54-1з</t>
  </si>
  <si>
    <t>Чай с сахаром</t>
  </si>
  <si>
    <t>54-45гн</t>
  </si>
  <si>
    <t>Хлеб пшеничный</t>
  </si>
  <si>
    <t>Пром.</t>
  </si>
  <si>
    <t>Хлеб ржано-пшеничный</t>
  </si>
  <si>
    <t>Яблоко</t>
  </si>
  <si>
    <t>Картофельное пюре, Котлета из курицы</t>
  </si>
  <si>
    <t>54-11г, 54-5м</t>
  </si>
  <si>
    <t>Салат из свеклы отварной</t>
  </si>
  <si>
    <t>54-13з</t>
  </si>
  <si>
    <t>соус</t>
  </si>
  <si>
    <t>Соус красный основной</t>
  </si>
  <si>
    <t>54-3соус</t>
  </si>
  <si>
    <t>Чай с лимоном и сахаром</t>
  </si>
  <si>
    <t>54-3гн</t>
  </si>
  <si>
    <t>Запеканка из творога</t>
  </si>
  <si>
    <t>54-1т</t>
  </si>
  <si>
    <t>Джем из абрикосов</t>
  </si>
  <si>
    <t>Чай с молоком и сахаром</t>
  </si>
  <si>
    <t>54-4гн</t>
  </si>
  <si>
    <t>Макароны отварные, Рыба тушеная в томате с овощами (минтай)</t>
  </si>
  <si>
    <t>54-1г, 54-11р</t>
  </si>
  <si>
    <t>Компот из смеси сухофруктов</t>
  </si>
  <si>
    <t>Соус молочный натуральный</t>
  </si>
  <si>
    <t>54-5соус</t>
  </si>
  <si>
    <t>Каша вязкая молочная пшенная</t>
  </si>
  <si>
    <t>54-6к</t>
  </si>
  <si>
    <t>Какао с молоком</t>
  </si>
  <si>
    <t>54-21гн</t>
  </si>
  <si>
    <t>Банан</t>
  </si>
  <si>
    <t>Каша гречневая рассыпчатая, Курица тушеная с морковью</t>
  </si>
  <si>
    <t>54-4г, 54-25м</t>
  </si>
  <si>
    <t>Кофейный напиток с молоком</t>
  </si>
  <si>
    <t>54-23гн</t>
  </si>
  <si>
    <t>Хлеб ржано-пшеничный йодированный</t>
  </si>
  <si>
    <t>Апельсин</t>
  </si>
  <si>
    <t>Витаминный напиток "Витошка"</t>
  </si>
  <si>
    <t>Каша "Дружба"</t>
  </si>
  <si>
    <t>Яйцо вареное</t>
  </si>
  <si>
    <t>54-6о</t>
  </si>
  <si>
    <t>Каша перловая рассыпчатая, Голубцы ленивые</t>
  </si>
  <si>
    <t>54-5г, 54-3м</t>
  </si>
  <si>
    <t>Салат картофельный с морковью и зеленым горошком</t>
  </si>
  <si>
    <t>54-34з</t>
  </si>
  <si>
    <t>54-35хн</t>
  </si>
  <si>
    <t>Напиток витаминизированный "Витошка"</t>
  </si>
  <si>
    <t>Винегрет с растительным маслом</t>
  </si>
  <si>
    <t>54-16з</t>
  </si>
  <si>
    <t>Макароны отварные, Голубцы ленивые</t>
  </si>
  <si>
    <t>54-1г, 54-3м</t>
  </si>
  <si>
    <t>Соус молочный натеральный</t>
  </si>
  <si>
    <t>Масло сливочное (порциями)</t>
  </si>
  <si>
    <t>53-19з</t>
  </si>
  <si>
    <t>Макароны отварные с овощами, Котлета рыбная любительская (минтай)</t>
  </si>
  <si>
    <t>Каша гречневая рассыпчатая, Шницель из курицы</t>
  </si>
  <si>
    <t>54-4г, 54-24м</t>
  </si>
  <si>
    <t>54-16к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</si>
</sst>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9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K6" sqref="K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36</v>
      </c>
      <c r="I1" s="55"/>
      <c r="J1" s="55"/>
      <c r="K1" s="55"/>
    </row>
    <row r="2" spans="1:11" ht="17.399999999999999">
      <c r="A2" s="36" t="s">
        <v>6</v>
      </c>
      <c r="C2" s="2"/>
      <c r="G2" s="2" t="s">
        <v>18</v>
      </c>
      <c r="H2" s="55" t="s">
        <v>37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45714</v>
      </c>
      <c r="I3" s="57"/>
      <c r="J3" s="57"/>
      <c r="K3" s="5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 t="s">
        <v>77</v>
      </c>
      <c r="F6" s="41">
        <v>200</v>
      </c>
      <c r="G6" s="41">
        <v>5</v>
      </c>
      <c r="H6" s="41">
        <v>5.9</v>
      </c>
      <c r="I6" s="41">
        <v>24</v>
      </c>
      <c r="J6" s="41">
        <v>168.9</v>
      </c>
      <c r="K6" s="42" t="s">
        <v>96</v>
      </c>
    </row>
    <row r="7" spans="1:11" ht="14.4">
      <c r="A7" s="24"/>
      <c r="B7" s="16"/>
      <c r="C7" s="11"/>
      <c r="D7" s="6"/>
      <c r="E7" s="43" t="s">
        <v>38</v>
      </c>
      <c r="F7" s="44">
        <v>15</v>
      </c>
      <c r="G7" s="44">
        <v>3.5</v>
      </c>
      <c r="H7" s="44">
        <v>4.4000000000000004</v>
      </c>
      <c r="I7" s="44">
        <v>0</v>
      </c>
      <c r="J7" s="44">
        <v>53.7</v>
      </c>
      <c r="K7" s="45" t="s">
        <v>39</v>
      </c>
    </row>
    <row r="8" spans="1:11" ht="14.4">
      <c r="A8" s="24"/>
      <c r="B8" s="16"/>
      <c r="C8" s="11"/>
      <c r="D8" s="7" t="s">
        <v>22</v>
      </c>
      <c r="E8" s="43" t="s">
        <v>76</v>
      </c>
      <c r="F8" s="44">
        <v>200</v>
      </c>
      <c r="G8" s="44">
        <v>0</v>
      </c>
      <c r="H8" s="44">
        <v>0</v>
      </c>
      <c r="I8" s="44">
        <v>17.7</v>
      </c>
      <c r="J8" s="44">
        <v>70.599999999999994</v>
      </c>
      <c r="K8" s="52">
        <v>20</v>
      </c>
    </row>
    <row r="9" spans="1:11" ht="14.4">
      <c r="A9" s="24"/>
      <c r="B9" s="16"/>
      <c r="C9" s="11"/>
      <c r="D9" s="7" t="s">
        <v>23</v>
      </c>
      <c r="E9" s="43" t="s">
        <v>42</v>
      </c>
      <c r="F9" s="44">
        <v>45</v>
      </c>
      <c r="G9" s="44">
        <v>3.4</v>
      </c>
      <c r="H9" s="44">
        <v>0.4</v>
      </c>
      <c r="I9" s="44">
        <v>22.1</v>
      </c>
      <c r="J9" s="44">
        <v>105.5</v>
      </c>
      <c r="K9" s="45" t="s">
        <v>43</v>
      </c>
    </row>
    <row r="10" spans="1:11" ht="14.4">
      <c r="A10" s="24"/>
      <c r="B10" s="16"/>
      <c r="C10" s="11"/>
      <c r="D10" s="7" t="s">
        <v>23</v>
      </c>
      <c r="E10" s="43" t="s">
        <v>74</v>
      </c>
      <c r="F10" s="44">
        <v>45</v>
      </c>
      <c r="G10" s="44">
        <v>3</v>
      </c>
      <c r="H10" s="44">
        <v>0.5</v>
      </c>
      <c r="I10" s="44">
        <v>17.8</v>
      </c>
      <c r="J10" s="44">
        <v>88</v>
      </c>
      <c r="K10" s="45" t="s">
        <v>43</v>
      </c>
    </row>
    <row r="11" spans="1:11" ht="14.4">
      <c r="A11" s="24"/>
      <c r="B11" s="16"/>
      <c r="C11" s="11"/>
      <c r="D11" s="7" t="s">
        <v>24</v>
      </c>
      <c r="E11" s="43" t="s">
        <v>45</v>
      </c>
      <c r="F11" s="44">
        <v>100</v>
      </c>
      <c r="G11" s="44">
        <v>0.4</v>
      </c>
      <c r="H11" s="44">
        <v>0.4</v>
      </c>
      <c r="I11" s="44">
        <v>9.8000000000000007</v>
      </c>
      <c r="J11" s="44">
        <v>44.4</v>
      </c>
      <c r="K11" s="45" t="s">
        <v>43</v>
      </c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9"/>
      <c r="F14" s="20">
        <f>SUM(F6:F13)</f>
        <v>605</v>
      </c>
      <c r="G14" s="20">
        <f t="shared" ref="G14:J14" si="0">SUM(G6:G13)</f>
        <v>15.3</v>
      </c>
      <c r="H14" s="20">
        <f t="shared" si="0"/>
        <v>11.600000000000001</v>
      </c>
      <c r="I14" s="20">
        <f t="shared" si="0"/>
        <v>91.4</v>
      </c>
      <c r="J14" s="20">
        <f t="shared" si="0"/>
        <v>531.1</v>
      </c>
      <c r="K14" s="26"/>
    </row>
    <row r="15" spans="1:11" ht="14.4">
      <c r="A15" s="27">
        <f>A6</f>
        <v>1</v>
      </c>
      <c r="B15" s="14">
        <f>B6</f>
        <v>1</v>
      </c>
      <c r="C15" s="10" t="s">
        <v>25</v>
      </c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4.4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</row>
    <row r="17" spans="1:11" ht="14.4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4.4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</row>
    <row r="19" spans="1:11" ht="14.4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4.4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7" t="s">
        <v>32</v>
      </c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</row>
    <row r="24" spans="1:11" ht="14.4">
      <c r="A24" s="25"/>
      <c r="B24" s="18"/>
      <c r="C24" s="8"/>
      <c r="D24" s="19" t="s">
        <v>33</v>
      </c>
      <c r="E24" s="12"/>
      <c r="F24" s="20">
        <f>SUM(F15:F23)</f>
        <v>0</v>
      </c>
      <c r="G24" s="20">
        <f t="shared" ref="G24:J24" si="1">SUM(G15:G23)</f>
        <v>0</v>
      </c>
      <c r="H24" s="20">
        <f t="shared" si="1"/>
        <v>0</v>
      </c>
      <c r="I24" s="20">
        <f t="shared" si="1"/>
        <v>0</v>
      </c>
      <c r="J24" s="20">
        <f t="shared" si="1"/>
        <v>0</v>
      </c>
      <c r="K24" s="26"/>
    </row>
    <row r="25" spans="1:11" ht="15" thickBot="1">
      <c r="A25" s="30">
        <f>A6</f>
        <v>1</v>
      </c>
      <c r="B25" s="31">
        <f>B6</f>
        <v>1</v>
      </c>
      <c r="C25" s="58" t="s">
        <v>4</v>
      </c>
      <c r="D25" s="59"/>
      <c r="E25" s="32"/>
      <c r="F25" s="33">
        <f>F14+F24</f>
        <v>605</v>
      </c>
      <c r="G25" s="33">
        <f t="shared" ref="G25:J25" si="2">G14+G24</f>
        <v>15.3</v>
      </c>
      <c r="H25" s="33">
        <f t="shared" si="2"/>
        <v>11.600000000000001</v>
      </c>
      <c r="I25" s="33">
        <f t="shared" si="2"/>
        <v>91.4</v>
      </c>
      <c r="J25" s="33">
        <f t="shared" si="2"/>
        <v>531.1</v>
      </c>
      <c r="K25" s="33"/>
    </row>
    <row r="26" spans="1:11" ht="26.4">
      <c r="A26" s="15">
        <v>1</v>
      </c>
      <c r="B26" s="16">
        <v>2</v>
      </c>
      <c r="C26" s="23" t="s">
        <v>20</v>
      </c>
      <c r="D26" s="5" t="s">
        <v>21</v>
      </c>
      <c r="E26" s="40" t="s">
        <v>46</v>
      </c>
      <c r="F26" s="41">
        <f>150+90</f>
        <v>240</v>
      </c>
      <c r="G26" s="41">
        <f>3.1+17.2</f>
        <v>20.3</v>
      </c>
      <c r="H26" s="41">
        <f>5.3+3.9</f>
        <v>9.1999999999999993</v>
      </c>
      <c r="I26" s="41">
        <f>19.8+12</f>
        <v>31.8</v>
      </c>
      <c r="J26" s="41">
        <f>139.4+151.8</f>
        <v>291.20000000000005</v>
      </c>
      <c r="K26" s="42" t="s">
        <v>47</v>
      </c>
    </row>
    <row r="27" spans="1:11" ht="14.4">
      <c r="A27" s="15"/>
      <c r="B27" s="16"/>
      <c r="C27" s="11"/>
      <c r="D27" s="8" t="s">
        <v>50</v>
      </c>
      <c r="E27" s="48" t="s">
        <v>51</v>
      </c>
      <c r="F27" s="49">
        <v>30</v>
      </c>
      <c r="G27" s="49">
        <v>1</v>
      </c>
      <c r="H27" s="49">
        <v>0.7</v>
      </c>
      <c r="I27" s="49">
        <v>2.7</v>
      </c>
      <c r="J27" s="49">
        <v>21.2</v>
      </c>
      <c r="K27" s="50" t="s">
        <v>52</v>
      </c>
    </row>
    <row r="28" spans="1:11" ht="14.4">
      <c r="A28" s="15"/>
      <c r="B28" s="16"/>
      <c r="C28" s="11"/>
      <c r="D28" s="6" t="s">
        <v>26</v>
      </c>
      <c r="E28" s="43" t="s">
        <v>48</v>
      </c>
      <c r="F28" s="44">
        <v>80</v>
      </c>
      <c r="G28" s="44">
        <v>1.1000000000000001</v>
      </c>
      <c r="H28" s="44">
        <v>3.6</v>
      </c>
      <c r="I28" s="44">
        <v>6.1</v>
      </c>
      <c r="J28" s="44">
        <v>60.9</v>
      </c>
      <c r="K28" s="45" t="s">
        <v>49</v>
      </c>
    </row>
    <row r="29" spans="1:11" ht="14.4">
      <c r="A29" s="15"/>
      <c r="B29" s="16"/>
      <c r="C29" s="11"/>
      <c r="D29" s="7" t="s">
        <v>22</v>
      </c>
      <c r="E29" s="43" t="s">
        <v>53</v>
      </c>
      <c r="F29" s="44">
        <v>200</v>
      </c>
      <c r="G29" s="44">
        <v>0.2</v>
      </c>
      <c r="H29" s="44">
        <v>0.1</v>
      </c>
      <c r="I29" s="44">
        <v>6.6</v>
      </c>
      <c r="J29" s="44">
        <v>27.9</v>
      </c>
      <c r="K29" s="45" t="s">
        <v>54</v>
      </c>
    </row>
    <row r="30" spans="1:11" ht="14.4">
      <c r="A30" s="15"/>
      <c r="B30" s="16"/>
      <c r="C30" s="11"/>
      <c r="D30" s="7" t="s">
        <v>23</v>
      </c>
      <c r="E30" s="43" t="s">
        <v>42</v>
      </c>
      <c r="F30" s="44">
        <v>30</v>
      </c>
      <c r="G30" s="44">
        <v>2.2999999999999998</v>
      </c>
      <c r="H30" s="44">
        <v>0.2</v>
      </c>
      <c r="I30" s="44">
        <v>14.8</v>
      </c>
      <c r="J30" s="44">
        <v>70.3</v>
      </c>
      <c r="K30" s="45" t="s">
        <v>43</v>
      </c>
    </row>
    <row r="31" spans="1:11" ht="14.4">
      <c r="A31" s="15"/>
      <c r="B31" s="16"/>
      <c r="C31" s="11"/>
      <c r="D31" s="7" t="s">
        <v>23</v>
      </c>
      <c r="E31" s="43" t="s">
        <v>44</v>
      </c>
      <c r="F31" s="44">
        <v>15</v>
      </c>
      <c r="G31" s="44">
        <v>1</v>
      </c>
      <c r="H31" s="44">
        <v>0.2</v>
      </c>
      <c r="I31" s="44">
        <v>5.9</v>
      </c>
      <c r="J31" s="44">
        <v>29.3</v>
      </c>
      <c r="K31" s="45" t="s">
        <v>43</v>
      </c>
    </row>
    <row r="32" spans="1:11" ht="14.4">
      <c r="A32" s="15"/>
      <c r="B32" s="16"/>
      <c r="C32" s="11"/>
      <c r="D32" s="7"/>
      <c r="E32" s="43"/>
      <c r="F32" s="44"/>
      <c r="G32" s="44"/>
      <c r="H32" s="44"/>
      <c r="I32" s="44"/>
      <c r="J32" s="44"/>
      <c r="K32" s="45"/>
    </row>
    <row r="33" spans="1:11" ht="14.4">
      <c r="A33" s="15"/>
      <c r="B33" s="16"/>
      <c r="C33" s="11"/>
      <c r="D33" s="6"/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6"/>
      <c r="E34" s="43"/>
      <c r="F34" s="44"/>
      <c r="G34" s="44"/>
      <c r="H34" s="44"/>
      <c r="I34" s="44"/>
      <c r="J34" s="44"/>
      <c r="K34" s="45"/>
    </row>
    <row r="35" spans="1:11" ht="14.4">
      <c r="A35" s="17"/>
      <c r="B35" s="18"/>
      <c r="C35" s="8"/>
      <c r="D35" s="19" t="s">
        <v>33</v>
      </c>
      <c r="E35" s="9"/>
      <c r="F35" s="20">
        <f>SUM(F26:F34)</f>
        <v>595</v>
      </c>
      <c r="G35" s="20">
        <f t="shared" ref="G35" si="3">SUM(G26:G34)</f>
        <v>25.900000000000002</v>
      </c>
      <c r="H35" s="20">
        <f t="shared" ref="H35" si="4">SUM(H26:H34)</f>
        <v>13.999999999999996</v>
      </c>
      <c r="I35" s="20">
        <f t="shared" ref="I35" si="5">SUM(I26:I34)</f>
        <v>67.900000000000006</v>
      </c>
      <c r="J35" s="20">
        <f t="shared" ref="J35" si="6">SUM(J26:J34)</f>
        <v>500.8</v>
      </c>
      <c r="K35" s="26"/>
    </row>
    <row r="36" spans="1:11" ht="14.4">
      <c r="A36" s="14">
        <f>A26</f>
        <v>1</v>
      </c>
      <c r="B36" s="14">
        <f>B26</f>
        <v>2</v>
      </c>
      <c r="C36" s="10" t="s">
        <v>25</v>
      </c>
      <c r="D36" s="7" t="s">
        <v>26</v>
      </c>
      <c r="E36" s="43"/>
      <c r="F36" s="44"/>
      <c r="G36" s="44"/>
      <c r="H36" s="44"/>
      <c r="I36" s="44"/>
      <c r="J36" s="44"/>
      <c r="K36" s="45"/>
    </row>
    <row r="37" spans="1:11" ht="14.4">
      <c r="A37" s="15"/>
      <c r="B37" s="16"/>
      <c r="C37" s="11"/>
      <c r="D37" s="7" t="s">
        <v>27</v>
      </c>
      <c r="E37" s="43"/>
      <c r="F37" s="44"/>
      <c r="G37" s="44"/>
      <c r="H37" s="44"/>
      <c r="I37" s="44"/>
      <c r="J37" s="44"/>
      <c r="K37" s="45"/>
    </row>
    <row r="38" spans="1:11" ht="14.4">
      <c r="A38" s="15"/>
      <c r="B38" s="16"/>
      <c r="C38" s="11"/>
      <c r="D38" s="7" t="s">
        <v>28</v>
      </c>
      <c r="E38" s="43"/>
      <c r="F38" s="44"/>
      <c r="G38" s="44"/>
      <c r="H38" s="44"/>
      <c r="I38" s="44"/>
      <c r="J38" s="44"/>
      <c r="K38" s="45"/>
    </row>
    <row r="39" spans="1:11" ht="14.4">
      <c r="A39" s="15"/>
      <c r="B39" s="16"/>
      <c r="C39" s="11"/>
      <c r="D39" s="7" t="s">
        <v>29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7" t="s">
        <v>30</v>
      </c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7" t="s">
        <v>31</v>
      </c>
      <c r="E41" s="43"/>
      <c r="F41" s="44"/>
      <c r="G41" s="44"/>
      <c r="H41" s="44"/>
      <c r="I41" s="44"/>
      <c r="J41" s="44"/>
      <c r="K41" s="45"/>
    </row>
    <row r="42" spans="1:11" ht="14.4">
      <c r="A42" s="15"/>
      <c r="B42" s="16"/>
      <c r="C42" s="11"/>
      <c r="D42" s="7" t="s">
        <v>32</v>
      </c>
      <c r="E42" s="43"/>
      <c r="F42" s="44"/>
      <c r="G42" s="44"/>
      <c r="H42" s="44"/>
      <c r="I42" s="44"/>
      <c r="J42" s="44"/>
      <c r="K42" s="45"/>
    </row>
    <row r="43" spans="1:11" ht="14.4">
      <c r="A43" s="15"/>
      <c r="B43" s="16"/>
      <c r="C43" s="11"/>
      <c r="D43" s="6"/>
      <c r="E43" s="43"/>
      <c r="F43" s="44"/>
      <c r="G43" s="44"/>
      <c r="H43" s="44"/>
      <c r="I43" s="44"/>
      <c r="J43" s="44"/>
      <c r="K43" s="45"/>
    </row>
    <row r="44" spans="1:11" ht="14.4">
      <c r="A44" s="15"/>
      <c r="B44" s="16"/>
      <c r="C44" s="11"/>
      <c r="D44" s="6"/>
      <c r="E44" s="43"/>
      <c r="F44" s="44"/>
      <c r="G44" s="44"/>
      <c r="H44" s="44"/>
      <c r="I44" s="44"/>
      <c r="J44" s="44"/>
      <c r="K44" s="45"/>
    </row>
    <row r="45" spans="1:11" ht="14.4">
      <c r="A45" s="17"/>
      <c r="B45" s="18"/>
      <c r="C45" s="8"/>
      <c r="D45" s="19" t="s">
        <v>33</v>
      </c>
      <c r="E45" s="12"/>
      <c r="F45" s="20">
        <f>SUM(F36:F44)</f>
        <v>0</v>
      </c>
      <c r="G45" s="20">
        <f t="shared" ref="G45" si="7">SUM(G36:G44)</f>
        <v>0</v>
      </c>
      <c r="H45" s="20">
        <f t="shared" ref="H45" si="8">SUM(H36:H44)</f>
        <v>0</v>
      </c>
      <c r="I45" s="20">
        <f t="shared" ref="I45" si="9">SUM(I36:I44)</f>
        <v>0</v>
      </c>
      <c r="J45" s="20">
        <f t="shared" ref="J45" si="10">SUM(J36:J44)</f>
        <v>0</v>
      </c>
      <c r="K45" s="26"/>
    </row>
    <row r="46" spans="1:11" ht="15.75" customHeight="1" thickBot="1">
      <c r="A46" s="34">
        <f>A26</f>
        <v>1</v>
      </c>
      <c r="B46" s="34">
        <f>B26</f>
        <v>2</v>
      </c>
      <c r="C46" s="58" t="s">
        <v>4</v>
      </c>
      <c r="D46" s="59"/>
      <c r="E46" s="32"/>
      <c r="F46" s="33">
        <f>F35+F45</f>
        <v>595</v>
      </c>
      <c r="G46" s="33">
        <f t="shared" ref="G46" si="11">G35+G45</f>
        <v>25.900000000000002</v>
      </c>
      <c r="H46" s="33">
        <f t="shared" ref="H46" si="12">H35+H45</f>
        <v>13.999999999999996</v>
      </c>
      <c r="I46" s="33">
        <f t="shared" ref="I46" si="13">I35+I45</f>
        <v>67.900000000000006</v>
      </c>
      <c r="J46" s="33">
        <f t="shared" ref="J46" si="14">J35+J45</f>
        <v>500.8</v>
      </c>
      <c r="K46" s="33"/>
    </row>
    <row r="47" spans="1:11" ht="14.4">
      <c r="A47" s="21">
        <v>1</v>
      </c>
      <c r="B47" s="22">
        <v>3</v>
      </c>
      <c r="C47" s="23" t="s">
        <v>20</v>
      </c>
      <c r="D47" s="5" t="s">
        <v>21</v>
      </c>
      <c r="E47" s="40" t="s">
        <v>55</v>
      </c>
      <c r="F47" s="41">
        <v>150</v>
      </c>
      <c r="G47" s="41">
        <v>29.7</v>
      </c>
      <c r="H47" s="41">
        <v>10.7</v>
      </c>
      <c r="I47" s="41">
        <v>21.6</v>
      </c>
      <c r="J47" s="41">
        <v>301.3</v>
      </c>
      <c r="K47" s="42" t="s">
        <v>56</v>
      </c>
    </row>
    <row r="48" spans="1:11" ht="14.4">
      <c r="A48" s="24"/>
      <c r="B48" s="16"/>
      <c r="C48" s="11"/>
      <c r="D48" s="8"/>
      <c r="E48" s="48" t="s">
        <v>78</v>
      </c>
      <c r="F48" s="49">
        <v>40</v>
      </c>
      <c r="G48" s="49">
        <v>4.8</v>
      </c>
      <c r="H48" s="49">
        <v>4</v>
      </c>
      <c r="I48" s="49">
        <v>0.3</v>
      </c>
      <c r="J48" s="49">
        <v>56.6</v>
      </c>
      <c r="K48" s="50" t="s">
        <v>79</v>
      </c>
    </row>
    <row r="49" spans="1:11" ht="14.4">
      <c r="A49" s="24"/>
      <c r="B49" s="16"/>
      <c r="C49" s="11"/>
      <c r="D49" s="6"/>
      <c r="E49" s="43" t="s">
        <v>57</v>
      </c>
      <c r="F49" s="44">
        <v>20</v>
      </c>
      <c r="G49" s="44">
        <v>0.1</v>
      </c>
      <c r="H49" s="44">
        <v>0</v>
      </c>
      <c r="I49" s="44">
        <v>14.4</v>
      </c>
      <c r="J49" s="44">
        <v>57.9</v>
      </c>
      <c r="K49" s="45" t="s">
        <v>43</v>
      </c>
    </row>
    <row r="50" spans="1:11" ht="14.4">
      <c r="A50" s="24"/>
      <c r="B50" s="16"/>
      <c r="C50" s="11"/>
      <c r="D50" s="7" t="s">
        <v>22</v>
      </c>
      <c r="E50" s="43" t="s">
        <v>58</v>
      </c>
      <c r="F50" s="44">
        <v>250</v>
      </c>
      <c r="G50" s="44">
        <v>1.9</v>
      </c>
      <c r="H50" s="44">
        <v>1.4</v>
      </c>
      <c r="I50" s="44">
        <v>10.8</v>
      </c>
      <c r="J50" s="44">
        <v>63.7</v>
      </c>
      <c r="K50" s="45" t="s">
        <v>59</v>
      </c>
    </row>
    <row r="51" spans="1:11" ht="14.4">
      <c r="A51" s="24"/>
      <c r="B51" s="16"/>
      <c r="C51" s="11"/>
      <c r="D51" s="7" t="s">
        <v>23</v>
      </c>
      <c r="E51" s="43" t="s">
        <v>42</v>
      </c>
      <c r="F51" s="44">
        <v>45</v>
      </c>
      <c r="G51" s="44">
        <v>3.4</v>
      </c>
      <c r="H51" s="44">
        <v>0.4</v>
      </c>
      <c r="I51" s="44">
        <v>22.1</v>
      </c>
      <c r="J51" s="44">
        <v>105.5</v>
      </c>
      <c r="K51" s="45" t="s">
        <v>43</v>
      </c>
    </row>
    <row r="52" spans="1:11" ht="14.4">
      <c r="A52" s="24"/>
      <c r="B52" s="16"/>
      <c r="C52" s="11"/>
      <c r="D52" s="7"/>
      <c r="E52" s="43"/>
      <c r="F52" s="44"/>
      <c r="G52" s="44"/>
      <c r="H52" s="44"/>
      <c r="I52" s="44"/>
      <c r="J52" s="44"/>
      <c r="K52" s="45"/>
    </row>
    <row r="53" spans="1:11" ht="14.4">
      <c r="A53" s="24"/>
      <c r="B53" s="16"/>
      <c r="C53" s="11"/>
      <c r="D53" s="7"/>
      <c r="E53" s="43"/>
      <c r="F53" s="44"/>
      <c r="G53" s="44"/>
      <c r="H53" s="44"/>
      <c r="I53" s="44"/>
      <c r="J53" s="44"/>
      <c r="K53" s="45"/>
    </row>
    <row r="54" spans="1:11" ht="14.4">
      <c r="A54" s="24"/>
      <c r="B54" s="16"/>
      <c r="C54" s="11"/>
      <c r="D54" s="6"/>
      <c r="E54" s="43"/>
      <c r="F54" s="44"/>
      <c r="G54" s="44"/>
      <c r="H54" s="44"/>
      <c r="I54" s="44"/>
      <c r="J54" s="44"/>
      <c r="K54" s="45"/>
    </row>
    <row r="55" spans="1:11" ht="14.4">
      <c r="A55" s="24"/>
      <c r="B55" s="16"/>
      <c r="C55" s="11"/>
      <c r="D55" s="6"/>
      <c r="E55" s="43"/>
      <c r="F55" s="44"/>
      <c r="G55" s="44"/>
      <c r="H55" s="44"/>
      <c r="I55" s="44"/>
      <c r="J55" s="44"/>
      <c r="K55" s="45"/>
    </row>
    <row r="56" spans="1:11" ht="14.4">
      <c r="A56" s="25"/>
      <c r="B56" s="18"/>
      <c r="C56" s="8"/>
      <c r="D56" s="19" t="s">
        <v>33</v>
      </c>
      <c r="E56" s="9"/>
      <c r="F56" s="20">
        <f>SUM(F47:F55)</f>
        <v>505</v>
      </c>
      <c r="G56" s="20">
        <f t="shared" ref="G56" si="15">SUM(G47:G55)</f>
        <v>39.9</v>
      </c>
      <c r="H56" s="20">
        <f t="shared" ref="H56" si="16">SUM(H47:H55)</f>
        <v>16.499999999999996</v>
      </c>
      <c r="I56" s="20">
        <f t="shared" ref="I56" si="17">SUM(I47:I55)</f>
        <v>69.200000000000017</v>
      </c>
      <c r="J56" s="20">
        <f t="shared" ref="J56" si="18">SUM(J47:J55)</f>
        <v>585</v>
      </c>
      <c r="K56" s="26"/>
    </row>
    <row r="57" spans="1:11" ht="14.4">
      <c r="A57" s="27">
        <f>A47</f>
        <v>1</v>
      </c>
      <c r="B57" s="14">
        <f>B47</f>
        <v>3</v>
      </c>
      <c r="C57" s="10" t="s">
        <v>25</v>
      </c>
      <c r="D57" s="7" t="s">
        <v>26</v>
      </c>
      <c r="E57" s="43"/>
      <c r="F57" s="44"/>
      <c r="G57" s="44"/>
      <c r="H57" s="44"/>
      <c r="I57" s="44"/>
      <c r="J57" s="44"/>
      <c r="K57" s="45"/>
    </row>
    <row r="58" spans="1:11" ht="14.4">
      <c r="A58" s="24"/>
      <c r="B58" s="16"/>
      <c r="C58" s="11"/>
      <c r="D58" s="7" t="s">
        <v>27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7" t="s">
        <v>28</v>
      </c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7" t="s">
        <v>29</v>
      </c>
      <c r="E60" s="43"/>
      <c r="F60" s="44"/>
      <c r="G60" s="44"/>
      <c r="H60" s="44"/>
      <c r="I60" s="44"/>
      <c r="J60" s="44"/>
      <c r="K60" s="45"/>
    </row>
    <row r="61" spans="1:11" ht="14.4">
      <c r="A61" s="24"/>
      <c r="B61" s="16"/>
      <c r="C61" s="11"/>
      <c r="D61" s="7" t="s">
        <v>30</v>
      </c>
      <c r="E61" s="43"/>
      <c r="F61" s="44"/>
      <c r="G61" s="44"/>
      <c r="H61" s="44"/>
      <c r="I61" s="44"/>
      <c r="J61" s="44"/>
      <c r="K61" s="45"/>
    </row>
    <row r="62" spans="1:11" ht="14.4">
      <c r="A62" s="24"/>
      <c r="B62" s="16"/>
      <c r="C62" s="11"/>
      <c r="D62" s="7" t="s">
        <v>31</v>
      </c>
      <c r="E62" s="43"/>
      <c r="F62" s="44"/>
      <c r="G62" s="44"/>
      <c r="H62" s="44"/>
      <c r="I62" s="44"/>
      <c r="J62" s="44"/>
      <c r="K62" s="45"/>
    </row>
    <row r="63" spans="1:11" ht="14.4">
      <c r="A63" s="24"/>
      <c r="B63" s="16"/>
      <c r="C63" s="11"/>
      <c r="D63" s="7" t="s">
        <v>32</v>
      </c>
      <c r="E63" s="43"/>
      <c r="F63" s="44"/>
      <c r="G63" s="44"/>
      <c r="H63" s="44"/>
      <c r="I63" s="44"/>
      <c r="J63" s="44"/>
      <c r="K63" s="45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6"/>
      <c r="E65" s="43"/>
      <c r="F65" s="44"/>
      <c r="G65" s="44"/>
      <c r="H65" s="44"/>
      <c r="I65" s="44"/>
      <c r="J65" s="44"/>
      <c r="K65" s="45"/>
    </row>
    <row r="66" spans="1:11" ht="14.4">
      <c r="A66" s="25"/>
      <c r="B66" s="18"/>
      <c r="C66" s="8"/>
      <c r="D66" s="19" t="s">
        <v>33</v>
      </c>
      <c r="E66" s="12"/>
      <c r="F66" s="20">
        <f>SUM(F57:F65)</f>
        <v>0</v>
      </c>
      <c r="G66" s="20">
        <f t="shared" ref="G66" si="19">SUM(G57:G65)</f>
        <v>0</v>
      </c>
      <c r="H66" s="20">
        <f t="shared" ref="H66" si="20">SUM(H57:H65)</f>
        <v>0</v>
      </c>
      <c r="I66" s="20">
        <f t="shared" ref="I66" si="21">SUM(I57:I65)</f>
        <v>0</v>
      </c>
      <c r="J66" s="20">
        <f t="shared" ref="J66" si="22">SUM(J57:J65)</f>
        <v>0</v>
      </c>
      <c r="K66" s="26"/>
    </row>
    <row r="67" spans="1:11" ht="15.75" customHeight="1" thickBot="1">
      <c r="A67" s="30">
        <f>A47</f>
        <v>1</v>
      </c>
      <c r="B67" s="31">
        <f>B47</f>
        <v>3</v>
      </c>
      <c r="C67" s="58" t="s">
        <v>4</v>
      </c>
      <c r="D67" s="59"/>
      <c r="E67" s="32"/>
      <c r="F67" s="33">
        <f>F56+F66</f>
        <v>505</v>
      </c>
      <c r="G67" s="33">
        <f t="shared" ref="G67" si="23">G56+G66</f>
        <v>39.9</v>
      </c>
      <c r="H67" s="33">
        <f t="shared" ref="H67" si="24">H56+H66</f>
        <v>16.499999999999996</v>
      </c>
      <c r="I67" s="33">
        <f t="shared" ref="I67" si="25">I56+I66</f>
        <v>69.200000000000017</v>
      </c>
      <c r="J67" s="33">
        <f t="shared" ref="J67" si="26">J56+J66</f>
        <v>585</v>
      </c>
      <c r="K67" s="33"/>
    </row>
    <row r="68" spans="1:11" ht="26.4">
      <c r="A68" s="21">
        <v>1</v>
      </c>
      <c r="B68" s="22">
        <v>4</v>
      </c>
      <c r="C68" s="23" t="s">
        <v>20</v>
      </c>
      <c r="D68" s="5" t="s">
        <v>21</v>
      </c>
      <c r="E68" s="40" t="s">
        <v>80</v>
      </c>
      <c r="F68" s="41">
        <v>240</v>
      </c>
      <c r="G68" s="41">
        <v>12</v>
      </c>
      <c r="H68" s="41">
        <v>12.2</v>
      </c>
      <c r="I68" s="41">
        <v>36.299999999999997</v>
      </c>
      <c r="J68" s="41">
        <v>302.60000000000002</v>
      </c>
      <c r="K68" s="42" t="s">
        <v>81</v>
      </c>
    </row>
    <row r="69" spans="1:11" ht="14.4">
      <c r="A69" s="24"/>
      <c r="B69" s="16"/>
      <c r="C69" s="11"/>
      <c r="D69" s="6" t="s">
        <v>50</v>
      </c>
      <c r="E69" s="43" t="s">
        <v>63</v>
      </c>
      <c r="F69" s="44">
        <v>30</v>
      </c>
      <c r="G69" s="44">
        <v>1.1000000000000001</v>
      </c>
      <c r="H69" s="44">
        <v>2.2000000000000002</v>
      </c>
      <c r="I69" s="44">
        <v>2.9</v>
      </c>
      <c r="J69" s="44">
        <v>35.700000000000003</v>
      </c>
      <c r="K69" s="45" t="s">
        <v>64</v>
      </c>
    </row>
    <row r="70" spans="1:11" ht="14.4">
      <c r="A70" s="24"/>
      <c r="B70" s="16"/>
      <c r="C70" s="11"/>
      <c r="D70" s="7" t="s">
        <v>22</v>
      </c>
      <c r="E70" s="43" t="s">
        <v>72</v>
      </c>
      <c r="F70" s="44">
        <v>200</v>
      </c>
      <c r="G70" s="44">
        <v>3.9</v>
      </c>
      <c r="H70" s="44">
        <v>2.9</v>
      </c>
      <c r="I70" s="44">
        <v>11.2</v>
      </c>
      <c r="J70" s="44">
        <v>86</v>
      </c>
      <c r="K70" s="45" t="s">
        <v>73</v>
      </c>
    </row>
    <row r="71" spans="1:11" ht="14.4">
      <c r="A71" s="24"/>
      <c r="B71" s="16"/>
      <c r="C71" s="11"/>
      <c r="D71" s="7" t="s">
        <v>23</v>
      </c>
      <c r="E71" s="43" t="s">
        <v>42</v>
      </c>
      <c r="F71" s="44">
        <v>15</v>
      </c>
      <c r="G71" s="44">
        <v>1.1000000000000001</v>
      </c>
      <c r="H71" s="44">
        <v>0.1</v>
      </c>
      <c r="I71" s="44">
        <v>7.4</v>
      </c>
      <c r="J71" s="44">
        <v>35.200000000000003</v>
      </c>
      <c r="K71" s="45" t="s">
        <v>43</v>
      </c>
    </row>
    <row r="72" spans="1:11" ht="14.4">
      <c r="A72" s="24"/>
      <c r="B72" s="16"/>
      <c r="C72" s="11"/>
      <c r="D72" s="7" t="s">
        <v>23</v>
      </c>
      <c r="E72" s="43" t="s">
        <v>44</v>
      </c>
      <c r="F72" s="44">
        <v>15</v>
      </c>
      <c r="G72" s="44">
        <v>1</v>
      </c>
      <c r="H72" s="44">
        <v>0.2</v>
      </c>
      <c r="I72" s="44">
        <v>5.9</v>
      </c>
      <c r="J72" s="44">
        <v>29.3</v>
      </c>
      <c r="K72" s="45" t="s">
        <v>43</v>
      </c>
    </row>
    <row r="73" spans="1:11" ht="14.4">
      <c r="A73" s="24"/>
      <c r="B73" s="16"/>
      <c r="C73" s="11"/>
      <c r="D73" s="7"/>
      <c r="E73" s="43"/>
      <c r="F73" s="44"/>
      <c r="G73" s="44"/>
      <c r="H73" s="44"/>
      <c r="I73" s="44"/>
      <c r="J73" s="44"/>
      <c r="K73" s="45"/>
    </row>
    <row r="74" spans="1:11" ht="14.4">
      <c r="A74" s="24"/>
      <c r="B74" s="16"/>
      <c r="C74" s="11"/>
      <c r="D74" s="6"/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6"/>
      <c r="E75" s="43"/>
      <c r="F75" s="44"/>
      <c r="G75" s="44"/>
      <c r="H75" s="44"/>
      <c r="I75" s="44"/>
      <c r="J75" s="44"/>
      <c r="K75" s="45"/>
    </row>
    <row r="76" spans="1:11" ht="14.4">
      <c r="A76" s="25"/>
      <c r="B76" s="18"/>
      <c r="C76" s="8"/>
      <c r="D76" s="19" t="s">
        <v>33</v>
      </c>
      <c r="E76" s="9"/>
      <c r="F76" s="20">
        <f>SUM(F68:F75)</f>
        <v>500</v>
      </c>
      <c r="G76" s="20">
        <f t="shared" ref="G76" si="27">SUM(G68:G75)</f>
        <v>19.100000000000001</v>
      </c>
      <c r="H76" s="20">
        <f t="shared" ref="H76" si="28">SUM(H68:H75)</f>
        <v>17.599999999999998</v>
      </c>
      <c r="I76" s="20">
        <f t="shared" ref="I76" si="29">SUM(I68:I75)</f>
        <v>63.699999999999989</v>
      </c>
      <c r="J76" s="20">
        <f t="shared" ref="J76" si="30">SUM(J68:J75)</f>
        <v>488.8</v>
      </c>
      <c r="K76" s="26"/>
    </row>
    <row r="77" spans="1:11" ht="14.4">
      <c r="A77" s="27">
        <f>A68</f>
        <v>1</v>
      </c>
      <c r="B77" s="14">
        <f>B68</f>
        <v>4</v>
      </c>
      <c r="C77" s="10" t="s">
        <v>25</v>
      </c>
      <c r="D77" s="7" t="s">
        <v>26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7" t="s">
        <v>27</v>
      </c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7" t="s">
        <v>28</v>
      </c>
      <c r="E79" s="43"/>
      <c r="F79" s="44"/>
      <c r="G79" s="44"/>
      <c r="H79" s="44"/>
      <c r="I79" s="44"/>
      <c r="J79" s="44"/>
      <c r="K79" s="45"/>
    </row>
    <row r="80" spans="1:11" ht="14.4">
      <c r="A80" s="24"/>
      <c r="B80" s="16"/>
      <c r="C80" s="11"/>
      <c r="D80" s="7" t="s">
        <v>29</v>
      </c>
      <c r="E80" s="43"/>
      <c r="F80" s="44"/>
      <c r="G80" s="44"/>
      <c r="H80" s="44"/>
      <c r="I80" s="44"/>
      <c r="J80" s="44"/>
      <c r="K80" s="45"/>
    </row>
    <row r="81" spans="1:11" ht="14.4">
      <c r="A81" s="24"/>
      <c r="B81" s="16"/>
      <c r="C81" s="11"/>
      <c r="D81" s="7" t="s">
        <v>30</v>
      </c>
      <c r="E81" s="43"/>
      <c r="F81" s="44"/>
      <c r="G81" s="44"/>
      <c r="H81" s="44"/>
      <c r="I81" s="44"/>
      <c r="J81" s="44"/>
      <c r="K81" s="45"/>
    </row>
    <row r="82" spans="1:11" ht="14.4">
      <c r="A82" s="24"/>
      <c r="B82" s="16"/>
      <c r="C82" s="11"/>
      <c r="D82" s="7" t="s">
        <v>31</v>
      </c>
      <c r="E82" s="43"/>
      <c r="F82" s="44"/>
      <c r="G82" s="44"/>
      <c r="H82" s="44"/>
      <c r="I82" s="44"/>
      <c r="J82" s="44"/>
      <c r="K82" s="45"/>
    </row>
    <row r="83" spans="1:11" ht="14.4">
      <c r="A83" s="24"/>
      <c r="B83" s="16"/>
      <c r="C83" s="11"/>
      <c r="D83" s="7" t="s">
        <v>32</v>
      </c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6"/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6"/>
      <c r="E85" s="43"/>
      <c r="F85" s="44"/>
      <c r="G85" s="44"/>
      <c r="H85" s="44"/>
      <c r="I85" s="44"/>
      <c r="J85" s="44"/>
      <c r="K85" s="45"/>
    </row>
    <row r="86" spans="1:11" ht="14.4">
      <c r="A86" s="25"/>
      <c r="B86" s="18"/>
      <c r="C86" s="8"/>
      <c r="D86" s="19" t="s">
        <v>33</v>
      </c>
      <c r="E86" s="12"/>
      <c r="F86" s="20">
        <f>SUM(F77:F85)</f>
        <v>0</v>
      </c>
      <c r="G86" s="20">
        <f t="shared" ref="G86" si="31">SUM(G77:G85)</f>
        <v>0</v>
      </c>
      <c r="H86" s="20">
        <f t="shared" ref="H86" si="32">SUM(H77:H85)</f>
        <v>0</v>
      </c>
      <c r="I86" s="20">
        <f t="shared" ref="I86" si="33">SUM(I77:I85)</f>
        <v>0</v>
      </c>
      <c r="J86" s="20">
        <f t="shared" ref="J86" si="34">SUM(J77:J85)</f>
        <v>0</v>
      </c>
      <c r="K86" s="26"/>
    </row>
    <row r="87" spans="1:11" ht="15.75" customHeight="1" thickBot="1">
      <c r="A87" s="30">
        <f>A68</f>
        <v>1</v>
      </c>
      <c r="B87" s="31">
        <f>B68</f>
        <v>4</v>
      </c>
      <c r="C87" s="58" t="s">
        <v>4</v>
      </c>
      <c r="D87" s="59"/>
      <c r="E87" s="32"/>
      <c r="F87" s="33">
        <f>F76+F86</f>
        <v>500</v>
      </c>
      <c r="G87" s="33">
        <f t="shared" ref="G87" si="35">G76+G86</f>
        <v>19.100000000000001</v>
      </c>
      <c r="H87" s="33">
        <f t="shared" ref="H87" si="36">H76+H86</f>
        <v>17.599999999999998</v>
      </c>
      <c r="I87" s="33">
        <f t="shared" ref="I87" si="37">I76+I86</f>
        <v>63.699999999999989</v>
      </c>
      <c r="J87" s="33">
        <f t="shared" ref="J87" si="38">J76+J86</f>
        <v>488.8</v>
      </c>
      <c r="K87" s="33"/>
    </row>
    <row r="88" spans="1:11" ht="26.4">
      <c r="A88" s="21">
        <v>1</v>
      </c>
      <c r="B88" s="22">
        <v>5</v>
      </c>
      <c r="C88" s="23" t="s">
        <v>20</v>
      </c>
      <c r="D88" s="5" t="s">
        <v>21</v>
      </c>
      <c r="E88" s="40" t="s">
        <v>60</v>
      </c>
      <c r="F88" s="41">
        <f>150+90</f>
        <v>240</v>
      </c>
      <c r="G88" s="41">
        <v>17.8</v>
      </c>
      <c r="H88" s="41">
        <v>11.6</v>
      </c>
      <c r="I88" s="41">
        <v>38.5</v>
      </c>
      <c r="J88" s="41">
        <v>329.3</v>
      </c>
      <c r="K88" s="42" t="s">
        <v>61</v>
      </c>
    </row>
    <row r="89" spans="1:11" ht="14.4">
      <c r="A89" s="24"/>
      <c r="B89" s="16"/>
      <c r="C89" s="11"/>
      <c r="D89" s="6" t="s">
        <v>26</v>
      </c>
      <c r="E89" s="43" t="s">
        <v>82</v>
      </c>
      <c r="F89" s="44">
        <v>80</v>
      </c>
      <c r="G89" s="44">
        <v>2.2000000000000002</v>
      </c>
      <c r="H89" s="44">
        <v>5.7</v>
      </c>
      <c r="I89" s="44">
        <v>8.3000000000000007</v>
      </c>
      <c r="J89" s="44">
        <v>93.8</v>
      </c>
      <c r="K89" s="45" t="s">
        <v>83</v>
      </c>
    </row>
    <row r="90" spans="1:11" ht="14.4">
      <c r="A90" s="24"/>
      <c r="B90" s="16"/>
      <c r="C90" s="11"/>
      <c r="D90" s="7" t="s">
        <v>22</v>
      </c>
      <c r="E90" s="43" t="s">
        <v>62</v>
      </c>
      <c r="F90" s="44">
        <v>200</v>
      </c>
      <c r="G90" s="44">
        <v>0.4</v>
      </c>
      <c r="H90" s="44">
        <v>0</v>
      </c>
      <c r="I90" s="44">
        <v>19.8</v>
      </c>
      <c r="J90" s="44">
        <v>80.8</v>
      </c>
      <c r="K90" s="45" t="s">
        <v>84</v>
      </c>
    </row>
    <row r="91" spans="1:11" ht="14.4">
      <c r="A91" s="24"/>
      <c r="B91" s="16"/>
      <c r="C91" s="11"/>
      <c r="D91" s="7" t="s">
        <v>23</v>
      </c>
      <c r="E91" s="43" t="s">
        <v>42</v>
      </c>
      <c r="F91" s="44">
        <v>40</v>
      </c>
      <c r="G91" s="44">
        <v>3</v>
      </c>
      <c r="H91" s="44">
        <v>0.3</v>
      </c>
      <c r="I91" s="44">
        <v>19.7</v>
      </c>
      <c r="J91" s="44">
        <v>93.8</v>
      </c>
      <c r="K91" s="45" t="s">
        <v>43</v>
      </c>
    </row>
    <row r="92" spans="1:11" ht="14.4">
      <c r="A92" s="24"/>
      <c r="B92" s="16"/>
      <c r="C92" s="11"/>
      <c r="D92" s="7" t="s">
        <v>23</v>
      </c>
      <c r="E92" s="43" t="s">
        <v>44</v>
      </c>
      <c r="F92" s="44">
        <v>25</v>
      </c>
      <c r="G92" s="44">
        <v>1.7</v>
      </c>
      <c r="H92" s="44">
        <v>0.3</v>
      </c>
      <c r="I92" s="44">
        <v>9.9</v>
      </c>
      <c r="J92" s="44">
        <v>48.9</v>
      </c>
      <c r="K92" s="45" t="s">
        <v>43</v>
      </c>
    </row>
    <row r="93" spans="1:11" ht="14.4">
      <c r="A93" s="24"/>
      <c r="B93" s="16"/>
      <c r="C93" s="11"/>
      <c r="D93" s="7"/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/>
      <c r="E94" s="43"/>
      <c r="F94" s="44"/>
      <c r="G94" s="44"/>
      <c r="H94" s="44"/>
      <c r="I94" s="44"/>
      <c r="J94" s="44"/>
      <c r="K94" s="45"/>
    </row>
    <row r="95" spans="1:11" ht="14.4">
      <c r="A95" s="24"/>
      <c r="B95" s="16"/>
      <c r="C95" s="11"/>
      <c r="D95" s="6"/>
      <c r="E95" s="43"/>
      <c r="F95" s="44"/>
      <c r="G95" s="44"/>
      <c r="H95" s="44"/>
      <c r="I95" s="44"/>
      <c r="J95" s="44"/>
      <c r="K95" s="45"/>
    </row>
    <row r="96" spans="1:11" ht="14.4">
      <c r="A96" s="24"/>
      <c r="B96" s="16"/>
      <c r="C96" s="11"/>
      <c r="D96" s="6"/>
      <c r="E96" s="43"/>
      <c r="F96" s="44"/>
      <c r="G96" s="44"/>
      <c r="H96" s="44"/>
      <c r="I96" s="44"/>
      <c r="J96" s="44"/>
      <c r="K96" s="45"/>
    </row>
    <row r="97" spans="1:11" ht="14.4">
      <c r="A97" s="25"/>
      <c r="B97" s="18"/>
      <c r="C97" s="8"/>
      <c r="D97" s="19" t="s">
        <v>33</v>
      </c>
      <c r="E97" s="9"/>
      <c r="F97" s="20">
        <f>SUM(F88:F96)</f>
        <v>585</v>
      </c>
      <c r="G97" s="20">
        <f t="shared" ref="G97" si="39">SUM(G88:G96)</f>
        <v>25.099999999999998</v>
      </c>
      <c r="H97" s="20">
        <f t="shared" ref="H97" si="40">SUM(H88:H96)</f>
        <v>17.900000000000002</v>
      </c>
      <c r="I97" s="20">
        <f t="shared" ref="I97" si="41">SUM(I88:I96)</f>
        <v>96.2</v>
      </c>
      <c r="J97" s="20">
        <f t="shared" ref="J97" si="42">SUM(J88:J96)</f>
        <v>646.6</v>
      </c>
      <c r="K97" s="26"/>
    </row>
    <row r="98" spans="1:11" ht="14.4">
      <c r="A98" s="27">
        <f>A88</f>
        <v>1</v>
      </c>
      <c r="B98" s="14">
        <f>B88</f>
        <v>5</v>
      </c>
      <c r="C98" s="10" t="s">
        <v>25</v>
      </c>
      <c r="D98" s="7" t="s">
        <v>26</v>
      </c>
      <c r="E98" s="43"/>
      <c r="F98" s="44"/>
      <c r="G98" s="44"/>
      <c r="H98" s="44"/>
      <c r="I98" s="44"/>
      <c r="J98" s="44"/>
      <c r="K98" s="45"/>
    </row>
    <row r="99" spans="1:11" ht="14.4">
      <c r="A99" s="24"/>
      <c r="B99" s="16"/>
      <c r="C99" s="11"/>
      <c r="D99" s="7" t="s">
        <v>27</v>
      </c>
      <c r="E99" s="43"/>
      <c r="F99" s="44"/>
      <c r="G99" s="44"/>
      <c r="H99" s="44"/>
      <c r="I99" s="44"/>
      <c r="J99" s="44"/>
      <c r="K99" s="45"/>
    </row>
    <row r="100" spans="1:11" ht="14.4">
      <c r="A100" s="24"/>
      <c r="B100" s="16"/>
      <c r="C100" s="11"/>
      <c r="D100" s="7" t="s">
        <v>28</v>
      </c>
      <c r="E100" s="43"/>
      <c r="F100" s="44"/>
      <c r="G100" s="44"/>
      <c r="H100" s="44"/>
      <c r="I100" s="44"/>
      <c r="J100" s="44"/>
      <c r="K100" s="45"/>
    </row>
    <row r="101" spans="1:11" ht="14.4">
      <c r="A101" s="24"/>
      <c r="B101" s="16"/>
      <c r="C101" s="11"/>
      <c r="D101" s="7" t="s">
        <v>29</v>
      </c>
      <c r="E101" s="43"/>
      <c r="F101" s="44"/>
      <c r="G101" s="44"/>
      <c r="H101" s="44"/>
      <c r="I101" s="44"/>
      <c r="J101" s="44"/>
      <c r="K101" s="45"/>
    </row>
    <row r="102" spans="1:11" ht="14.4">
      <c r="A102" s="24"/>
      <c r="B102" s="16"/>
      <c r="C102" s="11"/>
      <c r="D102" s="7" t="s">
        <v>30</v>
      </c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31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32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6"/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5"/>
      <c r="B107" s="18"/>
      <c r="C107" s="8"/>
      <c r="D107" s="19" t="s">
        <v>33</v>
      </c>
      <c r="E107" s="12"/>
      <c r="F107" s="20">
        <f>SUM(F98:F106)</f>
        <v>0</v>
      </c>
      <c r="G107" s="20">
        <f t="shared" ref="G107" si="43">SUM(G98:G106)</f>
        <v>0</v>
      </c>
      <c r="H107" s="20">
        <f t="shared" ref="H107" si="44">SUM(H98:H106)</f>
        <v>0</v>
      </c>
      <c r="I107" s="20">
        <f t="shared" ref="I107" si="45">SUM(I98:I106)</f>
        <v>0</v>
      </c>
      <c r="J107" s="20">
        <f t="shared" ref="J107" si="46">SUM(J98:J106)</f>
        <v>0</v>
      </c>
      <c r="K107" s="26"/>
    </row>
    <row r="108" spans="1:11" ht="15.75" customHeight="1" thickBot="1">
      <c r="A108" s="30">
        <f>A88</f>
        <v>1</v>
      </c>
      <c r="B108" s="31">
        <f>B88</f>
        <v>5</v>
      </c>
      <c r="C108" s="58" t="s">
        <v>4</v>
      </c>
      <c r="D108" s="59"/>
      <c r="E108" s="32"/>
      <c r="F108" s="33">
        <f>F97+F107</f>
        <v>585</v>
      </c>
      <c r="G108" s="33">
        <f t="shared" ref="G108" si="47">G97+G107</f>
        <v>25.099999999999998</v>
      </c>
      <c r="H108" s="33">
        <f t="shared" ref="H108" si="48">H97+H107</f>
        <v>17.900000000000002</v>
      </c>
      <c r="I108" s="33">
        <f t="shared" ref="I108" si="49">I97+I107</f>
        <v>96.2</v>
      </c>
      <c r="J108" s="33">
        <f t="shared" ref="J108" si="50">J97+J107</f>
        <v>646.6</v>
      </c>
      <c r="K108" s="33"/>
    </row>
    <row r="109" spans="1:11" ht="26.4">
      <c r="A109" s="21">
        <v>2</v>
      </c>
      <c r="B109" s="22">
        <v>1</v>
      </c>
      <c r="C109" s="23" t="s">
        <v>20</v>
      </c>
      <c r="D109" s="5" t="s">
        <v>21</v>
      </c>
      <c r="E109" s="40" t="s">
        <v>70</v>
      </c>
      <c r="F109" s="41">
        <v>250</v>
      </c>
      <c r="G109" s="41">
        <v>22.3</v>
      </c>
      <c r="H109" s="41">
        <v>12.1</v>
      </c>
      <c r="I109" s="41">
        <v>40.299999999999997</v>
      </c>
      <c r="J109" s="41">
        <v>360.1</v>
      </c>
      <c r="K109" s="42" t="s">
        <v>71</v>
      </c>
    </row>
    <row r="110" spans="1:11" ht="14.4">
      <c r="A110" s="24"/>
      <c r="B110" s="16"/>
      <c r="C110" s="11"/>
      <c r="D110" s="7" t="s">
        <v>22</v>
      </c>
      <c r="E110" s="43" t="s">
        <v>85</v>
      </c>
      <c r="F110" s="44">
        <v>200</v>
      </c>
      <c r="G110" s="44">
        <v>0</v>
      </c>
      <c r="H110" s="44">
        <v>0</v>
      </c>
      <c r="I110" s="44">
        <v>19.399999999999999</v>
      </c>
      <c r="J110" s="44">
        <v>77.599999999999994</v>
      </c>
      <c r="K110" s="51">
        <v>45318</v>
      </c>
    </row>
    <row r="111" spans="1:11" ht="14.4">
      <c r="A111" s="24"/>
      <c r="B111" s="16"/>
      <c r="C111" s="11"/>
      <c r="D111" s="7" t="s">
        <v>23</v>
      </c>
      <c r="E111" s="43" t="s">
        <v>42</v>
      </c>
      <c r="F111" s="44">
        <v>45</v>
      </c>
      <c r="G111" s="44">
        <v>3.4</v>
      </c>
      <c r="H111" s="44">
        <v>0.4</v>
      </c>
      <c r="I111" s="44">
        <v>22.1</v>
      </c>
      <c r="J111" s="44">
        <v>105.5</v>
      </c>
      <c r="K111" s="45" t="s">
        <v>43</v>
      </c>
    </row>
    <row r="112" spans="1:11" ht="14.4">
      <c r="A112" s="24"/>
      <c r="B112" s="16"/>
      <c r="C112" s="11"/>
      <c r="D112" s="7" t="s">
        <v>23</v>
      </c>
      <c r="E112" s="43" t="s">
        <v>44</v>
      </c>
      <c r="F112" s="44">
        <v>25</v>
      </c>
      <c r="G112" s="44">
        <v>1.7</v>
      </c>
      <c r="H112" s="44">
        <v>0.3</v>
      </c>
      <c r="I112" s="44">
        <v>9.9</v>
      </c>
      <c r="J112" s="44">
        <v>48.9</v>
      </c>
      <c r="K112" s="45" t="s">
        <v>43</v>
      </c>
    </row>
    <row r="113" spans="1:11" ht="14.4">
      <c r="A113" s="24"/>
      <c r="B113" s="16"/>
      <c r="C113" s="11"/>
      <c r="D113" s="7"/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6"/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6"/>
      <c r="E115" s="43"/>
      <c r="F115" s="44"/>
      <c r="G115" s="44"/>
      <c r="H115" s="44"/>
      <c r="I115" s="44"/>
      <c r="J115" s="44"/>
      <c r="K115" s="45"/>
    </row>
    <row r="116" spans="1:11" ht="14.4">
      <c r="A116" s="25"/>
      <c r="B116" s="18"/>
      <c r="C116" s="8"/>
      <c r="D116" s="19" t="s">
        <v>33</v>
      </c>
      <c r="E116" s="9"/>
      <c r="F116" s="20">
        <f>SUM(F109:F115)</f>
        <v>520</v>
      </c>
      <c r="G116" s="20">
        <f t="shared" ref="G116:J116" si="51">SUM(G109:G115)</f>
        <v>27.4</v>
      </c>
      <c r="H116" s="20">
        <f t="shared" si="51"/>
        <v>12.8</v>
      </c>
      <c r="I116" s="20">
        <f t="shared" si="51"/>
        <v>91.7</v>
      </c>
      <c r="J116" s="20">
        <f t="shared" si="51"/>
        <v>592.1</v>
      </c>
      <c r="K116" s="26"/>
    </row>
    <row r="117" spans="1:11" ht="14.4">
      <c r="A117" s="27">
        <f>A109</f>
        <v>2</v>
      </c>
      <c r="B117" s="14">
        <f>B109</f>
        <v>1</v>
      </c>
      <c r="C117" s="10" t="s">
        <v>25</v>
      </c>
      <c r="D117" s="7" t="s">
        <v>26</v>
      </c>
      <c r="E117" s="43"/>
      <c r="F117" s="44"/>
      <c r="G117" s="44"/>
      <c r="H117" s="44"/>
      <c r="I117" s="44"/>
      <c r="J117" s="44"/>
      <c r="K117" s="45"/>
    </row>
    <row r="118" spans="1:11" ht="14.4">
      <c r="A118" s="24"/>
      <c r="B118" s="16"/>
      <c r="C118" s="11"/>
      <c r="D118" s="7" t="s">
        <v>27</v>
      </c>
      <c r="E118" s="43"/>
      <c r="F118" s="44"/>
      <c r="G118" s="44"/>
      <c r="H118" s="44"/>
      <c r="I118" s="44"/>
      <c r="J118" s="44"/>
      <c r="K118" s="45"/>
    </row>
    <row r="119" spans="1:11" ht="14.4">
      <c r="A119" s="24"/>
      <c r="B119" s="16"/>
      <c r="C119" s="11"/>
      <c r="D119" s="7" t="s">
        <v>28</v>
      </c>
      <c r="E119" s="43"/>
      <c r="F119" s="44"/>
      <c r="G119" s="44"/>
      <c r="H119" s="44"/>
      <c r="I119" s="44"/>
      <c r="J119" s="44"/>
      <c r="K119" s="45"/>
    </row>
    <row r="120" spans="1:11" ht="14.4">
      <c r="A120" s="24"/>
      <c r="B120" s="16"/>
      <c r="C120" s="11"/>
      <c r="D120" s="7" t="s">
        <v>29</v>
      </c>
      <c r="E120" s="43"/>
      <c r="F120" s="44"/>
      <c r="G120" s="44"/>
      <c r="H120" s="44"/>
      <c r="I120" s="44"/>
      <c r="J120" s="44"/>
      <c r="K120" s="45"/>
    </row>
    <row r="121" spans="1:11" ht="14.4">
      <c r="A121" s="24"/>
      <c r="B121" s="16"/>
      <c r="C121" s="11"/>
      <c r="D121" s="7" t="s">
        <v>30</v>
      </c>
      <c r="E121" s="43"/>
      <c r="F121" s="44"/>
      <c r="G121" s="44"/>
      <c r="H121" s="44"/>
      <c r="I121" s="44"/>
      <c r="J121" s="44"/>
      <c r="K121" s="45"/>
    </row>
    <row r="122" spans="1:11" ht="14.4">
      <c r="A122" s="24"/>
      <c r="B122" s="16"/>
      <c r="C122" s="11"/>
      <c r="D122" s="7" t="s">
        <v>31</v>
      </c>
      <c r="E122" s="43"/>
      <c r="F122" s="44"/>
      <c r="G122" s="44"/>
      <c r="H122" s="44"/>
      <c r="I122" s="44"/>
      <c r="J122" s="44"/>
      <c r="K122" s="45"/>
    </row>
    <row r="123" spans="1:11" ht="14.4">
      <c r="A123" s="24"/>
      <c r="B123" s="16"/>
      <c r="C123" s="11"/>
      <c r="D123" s="7" t="s">
        <v>32</v>
      </c>
      <c r="E123" s="43"/>
      <c r="F123" s="44"/>
      <c r="G123" s="44"/>
      <c r="H123" s="44"/>
      <c r="I123" s="44"/>
      <c r="J123" s="44"/>
      <c r="K123" s="45"/>
    </row>
    <row r="124" spans="1:11" ht="14.4">
      <c r="A124" s="24"/>
      <c r="B124" s="16"/>
      <c r="C124" s="11"/>
      <c r="D124" s="6"/>
      <c r="E124" s="43"/>
      <c r="F124" s="44"/>
      <c r="G124" s="44"/>
      <c r="H124" s="44"/>
      <c r="I124" s="44"/>
      <c r="J124" s="44"/>
      <c r="K124" s="45"/>
    </row>
    <row r="125" spans="1:11" ht="14.4">
      <c r="A125" s="24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25"/>
      <c r="B126" s="18"/>
      <c r="C126" s="8"/>
      <c r="D126" s="19" t="s">
        <v>33</v>
      </c>
      <c r="E126" s="12"/>
      <c r="F126" s="20">
        <f>SUM(F117:F125)</f>
        <v>0</v>
      </c>
      <c r="G126" s="20">
        <f t="shared" ref="G126:J126" si="52">SUM(G117:G125)</f>
        <v>0</v>
      </c>
      <c r="H126" s="20">
        <f t="shared" si="52"/>
        <v>0</v>
      </c>
      <c r="I126" s="20">
        <f t="shared" si="52"/>
        <v>0</v>
      </c>
      <c r="J126" s="20">
        <f t="shared" si="52"/>
        <v>0</v>
      </c>
      <c r="K126" s="26"/>
    </row>
    <row r="127" spans="1:11" ht="15" thickBot="1">
      <c r="A127" s="30">
        <f>A109</f>
        <v>2</v>
      </c>
      <c r="B127" s="31">
        <f>B109</f>
        <v>1</v>
      </c>
      <c r="C127" s="58" t="s">
        <v>4</v>
      </c>
      <c r="D127" s="59"/>
      <c r="E127" s="32"/>
      <c r="F127" s="33">
        <f>F116+F126</f>
        <v>520</v>
      </c>
      <c r="G127" s="33">
        <f t="shared" ref="G127" si="53">G116+G126</f>
        <v>27.4</v>
      </c>
      <c r="H127" s="33">
        <f t="shared" ref="H127" si="54">H116+H126</f>
        <v>12.8</v>
      </c>
      <c r="I127" s="33">
        <f t="shared" ref="I127" si="55">I116+I126</f>
        <v>91.7</v>
      </c>
      <c r="J127" s="33">
        <f t="shared" ref="J127" si="56">J116+J126</f>
        <v>592.1</v>
      </c>
      <c r="K127" s="33"/>
    </row>
    <row r="128" spans="1:11" ht="14.4">
      <c r="A128" s="15">
        <v>2</v>
      </c>
      <c r="B128" s="16">
        <v>2</v>
      </c>
      <c r="C128" s="23" t="s">
        <v>20</v>
      </c>
      <c r="D128" s="5" t="s">
        <v>26</v>
      </c>
      <c r="E128" s="40" t="s">
        <v>86</v>
      </c>
      <c r="F128" s="41">
        <v>80</v>
      </c>
      <c r="G128" s="41">
        <v>0.9</v>
      </c>
      <c r="H128" s="41">
        <v>7.2</v>
      </c>
      <c r="I128" s="41">
        <v>5.3</v>
      </c>
      <c r="J128" s="41">
        <v>89.5</v>
      </c>
      <c r="K128" s="42" t="s">
        <v>87</v>
      </c>
    </row>
    <row r="129" spans="1:11" ht="26.4">
      <c r="A129" s="15"/>
      <c r="B129" s="16"/>
      <c r="C129" s="11"/>
      <c r="D129" s="8" t="s">
        <v>21</v>
      </c>
      <c r="E129" s="48" t="s">
        <v>88</v>
      </c>
      <c r="F129" s="49">
        <v>240</v>
      </c>
      <c r="G129" s="49">
        <v>12.9</v>
      </c>
      <c r="H129" s="49">
        <v>11.8</v>
      </c>
      <c r="I129" s="49">
        <v>38.6</v>
      </c>
      <c r="J129" s="49">
        <v>312.3</v>
      </c>
      <c r="K129" s="50" t="s">
        <v>89</v>
      </c>
    </row>
    <row r="130" spans="1:11" ht="14.4">
      <c r="A130" s="15"/>
      <c r="B130" s="16"/>
      <c r="C130" s="11"/>
      <c r="D130" s="7" t="s">
        <v>50</v>
      </c>
      <c r="E130" s="43" t="s">
        <v>90</v>
      </c>
      <c r="F130" s="44">
        <v>30</v>
      </c>
      <c r="G130" s="44">
        <v>1.1000000000000001</v>
      </c>
      <c r="H130" s="44">
        <v>2.2000000000000002</v>
      </c>
      <c r="I130" s="44">
        <v>2.9</v>
      </c>
      <c r="J130" s="44">
        <v>35.700000000000003</v>
      </c>
      <c r="K130" s="45" t="s">
        <v>64</v>
      </c>
    </row>
    <row r="131" spans="1:11" ht="14.4">
      <c r="A131" s="15"/>
      <c r="B131" s="16"/>
      <c r="C131" s="11"/>
      <c r="D131" s="7" t="s">
        <v>22</v>
      </c>
      <c r="E131" s="43" t="s">
        <v>40</v>
      </c>
      <c r="F131" s="44">
        <v>200</v>
      </c>
      <c r="G131" s="44">
        <v>0.1</v>
      </c>
      <c r="H131" s="44">
        <v>0</v>
      </c>
      <c r="I131" s="44">
        <v>5.2</v>
      </c>
      <c r="J131" s="44">
        <v>21.4</v>
      </c>
      <c r="K131" s="45" t="s">
        <v>41</v>
      </c>
    </row>
    <row r="132" spans="1:11" ht="14.4">
      <c r="A132" s="15"/>
      <c r="B132" s="16"/>
      <c r="C132" s="11"/>
      <c r="D132" s="7" t="s">
        <v>23</v>
      </c>
      <c r="E132" s="43" t="s">
        <v>42</v>
      </c>
      <c r="F132" s="44">
        <v>15</v>
      </c>
      <c r="G132" s="44">
        <v>1.1000000000000001</v>
      </c>
      <c r="H132" s="44">
        <v>0.1</v>
      </c>
      <c r="I132" s="44">
        <v>7.4</v>
      </c>
      <c r="J132" s="44">
        <v>35.200000000000003</v>
      </c>
      <c r="K132" s="45" t="s">
        <v>43</v>
      </c>
    </row>
    <row r="133" spans="1:11" ht="14.4">
      <c r="A133" s="15"/>
      <c r="B133" s="16"/>
      <c r="C133" s="11"/>
      <c r="D133" s="7" t="s">
        <v>23</v>
      </c>
      <c r="E133" s="43" t="s">
        <v>44</v>
      </c>
      <c r="F133" s="44">
        <v>15</v>
      </c>
      <c r="G133" s="44">
        <v>1</v>
      </c>
      <c r="H133" s="44">
        <v>0.2</v>
      </c>
      <c r="I133" s="44">
        <v>5.9</v>
      </c>
      <c r="J133" s="44">
        <v>29.3</v>
      </c>
      <c r="K133" s="45" t="s">
        <v>43</v>
      </c>
    </row>
    <row r="134" spans="1:11" ht="14.4">
      <c r="A134" s="15"/>
      <c r="B134" s="16"/>
      <c r="C134" s="11"/>
      <c r="D134" s="7"/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9"/>
      <c r="F137" s="20">
        <f>SUM(F128:F136)</f>
        <v>580</v>
      </c>
      <c r="G137" s="20">
        <f t="shared" ref="G137:J137" si="57">SUM(G128:G136)</f>
        <v>17.100000000000001</v>
      </c>
      <c r="H137" s="20">
        <f t="shared" si="57"/>
        <v>21.5</v>
      </c>
      <c r="I137" s="20">
        <f t="shared" si="57"/>
        <v>65.3</v>
      </c>
      <c r="J137" s="20">
        <f t="shared" si="57"/>
        <v>523.4</v>
      </c>
      <c r="K137" s="26"/>
    </row>
    <row r="138" spans="1:11" ht="14.4">
      <c r="A138" s="14">
        <f>A128</f>
        <v>2</v>
      </c>
      <c r="B138" s="14">
        <f>B128</f>
        <v>2</v>
      </c>
      <c r="C138" s="10" t="s">
        <v>25</v>
      </c>
      <c r="D138" s="7" t="s">
        <v>26</v>
      </c>
      <c r="E138" s="43"/>
      <c r="F138" s="44"/>
      <c r="G138" s="44"/>
      <c r="H138" s="44"/>
      <c r="I138" s="44"/>
      <c r="J138" s="44"/>
      <c r="K138" s="45"/>
    </row>
    <row r="139" spans="1:11" ht="14.4">
      <c r="A139" s="15"/>
      <c r="B139" s="16"/>
      <c r="C139" s="11"/>
      <c r="D139" s="7" t="s">
        <v>27</v>
      </c>
      <c r="E139" s="43"/>
      <c r="F139" s="44"/>
      <c r="G139" s="44"/>
      <c r="H139" s="44"/>
      <c r="I139" s="44"/>
      <c r="J139" s="44"/>
      <c r="K139" s="45"/>
    </row>
    <row r="140" spans="1:11" ht="14.4">
      <c r="A140" s="15"/>
      <c r="B140" s="16"/>
      <c r="C140" s="11"/>
      <c r="D140" s="7" t="s">
        <v>28</v>
      </c>
      <c r="E140" s="43"/>
      <c r="F140" s="44"/>
      <c r="G140" s="44"/>
      <c r="H140" s="44"/>
      <c r="I140" s="44"/>
      <c r="J140" s="44"/>
      <c r="K140" s="45"/>
    </row>
    <row r="141" spans="1:11" ht="14.4">
      <c r="A141" s="15"/>
      <c r="B141" s="16"/>
      <c r="C141" s="11"/>
      <c r="D141" s="7" t="s">
        <v>29</v>
      </c>
      <c r="E141" s="43"/>
      <c r="F141" s="44"/>
      <c r="G141" s="44"/>
      <c r="H141" s="44"/>
      <c r="I141" s="44"/>
      <c r="J141" s="44"/>
      <c r="K141" s="45"/>
    </row>
    <row r="142" spans="1:11" ht="14.4">
      <c r="A142" s="15"/>
      <c r="B142" s="16"/>
      <c r="C142" s="11"/>
      <c r="D142" s="7" t="s">
        <v>30</v>
      </c>
      <c r="E142" s="43"/>
      <c r="F142" s="44"/>
      <c r="G142" s="44"/>
      <c r="H142" s="44"/>
      <c r="I142" s="44"/>
      <c r="J142" s="44"/>
      <c r="K142" s="45"/>
    </row>
    <row r="143" spans="1:11" ht="14.4">
      <c r="A143" s="15"/>
      <c r="B143" s="16"/>
      <c r="C143" s="11"/>
      <c r="D143" s="7" t="s">
        <v>31</v>
      </c>
      <c r="E143" s="43"/>
      <c r="F143" s="44"/>
      <c r="G143" s="44"/>
      <c r="H143" s="44"/>
      <c r="I143" s="44"/>
      <c r="J143" s="44"/>
      <c r="K143" s="45"/>
    </row>
    <row r="144" spans="1:11" ht="14.4">
      <c r="A144" s="15"/>
      <c r="B144" s="16"/>
      <c r="C144" s="11"/>
      <c r="D144" s="7" t="s">
        <v>32</v>
      </c>
      <c r="E144" s="43"/>
      <c r="F144" s="44"/>
      <c r="G144" s="44"/>
      <c r="H144" s="44"/>
      <c r="I144" s="44"/>
      <c r="J144" s="44"/>
      <c r="K144" s="45"/>
    </row>
    <row r="145" spans="1:11" ht="14.4">
      <c r="A145" s="15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15"/>
      <c r="B146" s="16"/>
      <c r="C146" s="11"/>
      <c r="D146" s="6"/>
      <c r="E146" s="43"/>
      <c r="F146" s="44"/>
      <c r="G146" s="44"/>
      <c r="H146" s="44"/>
      <c r="I146" s="44"/>
      <c r="J146" s="44"/>
      <c r="K146" s="45"/>
    </row>
    <row r="147" spans="1:11" ht="14.4">
      <c r="A147" s="17"/>
      <c r="B147" s="18"/>
      <c r="C147" s="8"/>
      <c r="D147" s="19" t="s">
        <v>33</v>
      </c>
      <c r="E147" s="12"/>
      <c r="F147" s="20">
        <f>SUM(F138:F146)</f>
        <v>0</v>
      </c>
      <c r="G147" s="20">
        <f t="shared" ref="G147:J147" si="58">SUM(G138:G146)</f>
        <v>0</v>
      </c>
      <c r="H147" s="20">
        <f t="shared" si="58"/>
        <v>0</v>
      </c>
      <c r="I147" s="20">
        <f t="shared" si="58"/>
        <v>0</v>
      </c>
      <c r="J147" s="20">
        <f t="shared" si="58"/>
        <v>0</v>
      </c>
      <c r="K147" s="26"/>
    </row>
    <row r="148" spans="1:11" ht="15" thickBot="1">
      <c r="A148" s="34">
        <f>A128</f>
        <v>2</v>
      </c>
      <c r="B148" s="34">
        <f>B128</f>
        <v>2</v>
      </c>
      <c r="C148" s="58" t="s">
        <v>4</v>
      </c>
      <c r="D148" s="59"/>
      <c r="E148" s="32"/>
      <c r="F148" s="33">
        <f>F137+F147</f>
        <v>580</v>
      </c>
      <c r="G148" s="33">
        <f t="shared" ref="G148" si="59">G137+G147</f>
        <v>17.100000000000001</v>
      </c>
      <c r="H148" s="33">
        <f t="shared" ref="H148" si="60">H137+H147</f>
        <v>21.5</v>
      </c>
      <c r="I148" s="33">
        <f t="shared" ref="I148" si="61">I137+I147</f>
        <v>65.3</v>
      </c>
      <c r="J148" s="33">
        <f t="shared" ref="J148" si="62">J137+J147</f>
        <v>523.4</v>
      </c>
      <c r="K148" s="33"/>
    </row>
    <row r="149" spans="1:11" ht="14.4">
      <c r="A149" s="21">
        <v>2</v>
      </c>
      <c r="B149" s="22">
        <v>3</v>
      </c>
      <c r="C149" s="23" t="s">
        <v>20</v>
      </c>
      <c r="D149" s="5"/>
      <c r="E149" s="40" t="s">
        <v>91</v>
      </c>
      <c r="F149" s="41">
        <v>10</v>
      </c>
      <c r="G149" s="41">
        <v>0.1</v>
      </c>
      <c r="H149" s="41">
        <v>7.3</v>
      </c>
      <c r="I149" s="41">
        <v>0.1</v>
      </c>
      <c r="J149" s="41">
        <v>66.099999999999994</v>
      </c>
      <c r="K149" s="42" t="s">
        <v>92</v>
      </c>
    </row>
    <row r="150" spans="1:11" ht="14.4">
      <c r="A150" s="24"/>
      <c r="B150" s="16"/>
      <c r="C150" s="11"/>
      <c r="D150" s="7" t="s">
        <v>21</v>
      </c>
      <c r="E150" s="43" t="s">
        <v>65</v>
      </c>
      <c r="F150" s="44">
        <v>200</v>
      </c>
      <c r="G150" s="44">
        <v>8.3000000000000007</v>
      </c>
      <c r="H150" s="44">
        <v>10.1</v>
      </c>
      <c r="I150" s="44">
        <v>37.6</v>
      </c>
      <c r="J150" s="44">
        <v>274.89999999999998</v>
      </c>
      <c r="K150" s="51" t="s">
        <v>66</v>
      </c>
    </row>
    <row r="151" spans="1:11" ht="14.4">
      <c r="A151" s="24"/>
      <c r="B151" s="16"/>
      <c r="C151" s="11"/>
      <c r="D151" s="7" t="s">
        <v>22</v>
      </c>
      <c r="E151" s="43" t="s">
        <v>67</v>
      </c>
      <c r="F151" s="44">
        <v>200</v>
      </c>
      <c r="G151" s="44">
        <v>4.7</v>
      </c>
      <c r="H151" s="44">
        <v>3.5</v>
      </c>
      <c r="I151" s="44">
        <v>12.5</v>
      </c>
      <c r="J151" s="44">
        <v>100.4</v>
      </c>
      <c r="K151" s="45" t="s">
        <v>68</v>
      </c>
    </row>
    <row r="152" spans="1:11" ht="14.4">
      <c r="A152" s="24"/>
      <c r="B152" s="16"/>
      <c r="C152" s="11"/>
      <c r="D152" s="7" t="s">
        <v>23</v>
      </c>
      <c r="E152" s="43" t="s">
        <v>42</v>
      </c>
      <c r="F152" s="44">
        <v>25</v>
      </c>
      <c r="G152" s="44">
        <v>1.9</v>
      </c>
      <c r="H152" s="44">
        <v>0.2</v>
      </c>
      <c r="I152" s="44">
        <v>12.3</v>
      </c>
      <c r="J152" s="44">
        <v>58.6</v>
      </c>
      <c r="K152" s="45" t="s">
        <v>43</v>
      </c>
    </row>
    <row r="153" spans="1:11" ht="15.75" customHeight="1">
      <c r="A153" s="24"/>
      <c r="B153" s="16"/>
      <c r="C153" s="11"/>
      <c r="D153" s="7" t="s">
        <v>23</v>
      </c>
      <c r="E153" s="43" t="s">
        <v>44</v>
      </c>
      <c r="F153" s="44">
        <v>15</v>
      </c>
      <c r="G153" s="44">
        <v>1</v>
      </c>
      <c r="H153" s="44">
        <v>0.2</v>
      </c>
      <c r="I153" s="44">
        <v>5.9</v>
      </c>
      <c r="J153" s="44">
        <v>29.3</v>
      </c>
      <c r="K153" s="45" t="s">
        <v>43</v>
      </c>
    </row>
    <row r="154" spans="1:11" ht="14.4">
      <c r="A154" s="24"/>
      <c r="B154" s="16"/>
      <c r="C154" s="11"/>
      <c r="D154" s="7" t="s">
        <v>24</v>
      </c>
      <c r="E154" s="43" t="s">
        <v>75</v>
      </c>
      <c r="F154" s="44">
        <v>100</v>
      </c>
      <c r="G154" s="44">
        <v>0.9</v>
      </c>
      <c r="H154" s="44">
        <v>0.2</v>
      </c>
      <c r="I154" s="44">
        <v>8.1</v>
      </c>
      <c r="J154" s="44">
        <v>37.799999999999997</v>
      </c>
      <c r="K154" s="45" t="s">
        <v>43</v>
      </c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4"/>
      <c r="B156" s="16"/>
      <c r="C156" s="11"/>
      <c r="D156" s="6"/>
      <c r="E156" s="43"/>
      <c r="F156" s="44"/>
      <c r="G156" s="44"/>
      <c r="H156" s="44"/>
      <c r="I156" s="44"/>
      <c r="J156" s="44"/>
      <c r="K156" s="45"/>
    </row>
    <row r="157" spans="1:11" ht="14.4">
      <c r="A157" s="25"/>
      <c r="B157" s="18"/>
      <c r="C157" s="8"/>
      <c r="D157" s="19" t="s">
        <v>33</v>
      </c>
      <c r="E157" s="9"/>
      <c r="F157" s="20">
        <f>SUM(F149:F156)</f>
        <v>550</v>
      </c>
      <c r="G157" s="20">
        <f t="shared" ref="G157:J157" si="63">SUM(G149:G156)</f>
        <v>16.899999999999999</v>
      </c>
      <c r="H157" s="20">
        <f t="shared" si="63"/>
        <v>21.499999999999996</v>
      </c>
      <c r="I157" s="20">
        <f t="shared" si="63"/>
        <v>76.5</v>
      </c>
      <c r="J157" s="20">
        <f t="shared" si="63"/>
        <v>567.09999999999991</v>
      </c>
      <c r="K157" s="26"/>
    </row>
    <row r="158" spans="1:11" ht="14.4">
      <c r="A158" s="27">
        <f>A149</f>
        <v>2</v>
      </c>
      <c r="B158" s="14">
        <f>B149</f>
        <v>3</v>
      </c>
      <c r="C158" s="10" t="s">
        <v>25</v>
      </c>
      <c r="D158" s="7" t="s">
        <v>26</v>
      </c>
      <c r="E158" s="43"/>
      <c r="F158" s="44"/>
      <c r="G158" s="44"/>
      <c r="H158" s="44"/>
      <c r="I158" s="44"/>
      <c r="J158" s="44"/>
      <c r="K158" s="45"/>
    </row>
    <row r="159" spans="1:11" ht="14.4">
      <c r="A159" s="24"/>
      <c r="B159" s="16"/>
      <c r="C159" s="11"/>
      <c r="D159" s="7" t="s">
        <v>27</v>
      </c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28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29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30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7" t="s">
        <v>31</v>
      </c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7" t="s">
        <v>32</v>
      </c>
      <c r="E164" s="43"/>
      <c r="F164" s="44"/>
      <c r="G164" s="44"/>
      <c r="H164" s="44"/>
      <c r="I164" s="44"/>
      <c r="J164" s="44"/>
      <c r="K164" s="45"/>
    </row>
    <row r="165" spans="1:11" ht="14.4">
      <c r="A165" s="24"/>
      <c r="B165" s="16"/>
      <c r="C165" s="11"/>
      <c r="D165" s="6"/>
      <c r="E165" s="43"/>
      <c r="F165" s="44"/>
      <c r="G165" s="44"/>
      <c r="H165" s="44"/>
      <c r="I165" s="44"/>
      <c r="J165" s="44"/>
      <c r="K165" s="45"/>
    </row>
    <row r="166" spans="1:11" ht="14.4">
      <c r="A166" s="24"/>
      <c r="B166" s="16"/>
      <c r="C166" s="11"/>
      <c r="D166" s="6"/>
      <c r="E166" s="43"/>
      <c r="F166" s="44"/>
      <c r="G166" s="44"/>
      <c r="H166" s="44"/>
      <c r="I166" s="44"/>
      <c r="J166" s="44"/>
      <c r="K166" s="45"/>
    </row>
    <row r="167" spans="1:11" ht="14.4">
      <c r="A167" s="25"/>
      <c r="B167" s="18"/>
      <c r="C167" s="8"/>
      <c r="D167" s="19" t="s">
        <v>33</v>
      </c>
      <c r="E167" s="12"/>
      <c r="F167" s="20">
        <f>SUM(F158:F166)</f>
        <v>0</v>
      </c>
      <c r="G167" s="20">
        <f t="shared" ref="G167:J167" si="64">SUM(G158:G166)</f>
        <v>0</v>
      </c>
      <c r="H167" s="20">
        <f t="shared" si="64"/>
        <v>0</v>
      </c>
      <c r="I167" s="20">
        <f t="shared" si="64"/>
        <v>0</v>
      </c>
      <c r="J167" s="20">
        <f t="shared" si="64"/>
        <v>0</v>
      </c>
      <c r="K167" s="26"/>
    </row>
    <row r="168" spans="1:11" ht="15" thickBot="1">
      <c r="A168" s="30">
        <f>A149</f>
        <v>2</v>
      </c>
      <c r="B168" s="31">
        <f>B149</f>
        <v>3</v>
      </c>
      <c r="C168" s="58" t="s">
        <v>4</v>
      </c>
      <c r="D168" s="59"/>
      <c r="E168" s="32"/>
      <c r="F168" s="33">
        <f>F157+F167</f>
        <v>550</v>
      </c>
      <c r="G168" s="33">
        <f t="shared" ref="G168" si="65">G157+G167</f>
        <v>16.899999999999999</v>
      </c>
      <c r="H168" s="33">
        <f t="shared" ref="H168" si="66">H157+H167</f>
        <v>21.499999999999996</v>
      </c>
      <c r="I168" s="33">
        <f t="shared" ref="I168" si="67">I157+I167</f>
        <v>76.5</v>
      </c>
      <c r="J168" s="33">
        <f t="shared" ref="J168" si="68">J157+J167</f>
        <v>567.09999999999991</v>
      </c>
      <c r="K168" s="33"/>
    </row>
    <row r="169" spans="1:11" ht="14.4">
      <c r="A169" s="21">
        <v>2</v>
      </c>
      <c r="B169" s="22">
        <v>4</v>
      </c>
      <c r="C169" s="23" t="s">
        <v>20</v>
      </c>
      <c r="D169" s="5"/>
      <c r="E169" s="40" t="s">
        <v>38</v>
      </c>
      <c r="F169" s="41">
        <v>15</v>
      </c>
      <c r="G169" s="41">
        <v>3.5</v>
      </c>
      <c r="H169" s="41">
        <v>4.4000000000000004</v>
      </c>
      <c r="I169" s="41">
        <v>0</v>
      </c>
      <c r="J169" s="41">
        <v>53.7</v>
      </c>
      <c r="K169" s="42" t="s">
        <v>39</v>
      </c>
    </row>
    <row r="170" spans="1:11" ht="26.4">
      <c r="A170" s="24"/>
      <c r="B170" s="16"/>
      <c r="C170" s="11"/>
      <c r="D170" s="7" t="s">
        <v>21</v>
      </c>
      <c r="E170" s="43" t="s">
        <v>93</v>
      </c>
      <c r="F170" s="44">
        <v>250</v>
      </c>
      <c r="G170" s="44">
        <v>17.5</v>
      </c>
      <c r="H170" s="44">
        <v>10.3</v>
      </c>
      <c r="I170" s="44">
        <v>32.6</v>
      </c>
      <c r="J170" s="44">
        <v>293</v>
      </c>
      <c r="K170" s="45" t="s">
        <v>73</v>
      </c>
    </row>
    <row r="171" spans="1:11" ht="14.4">
      <c r="A171" s="24"/>
      <c r="B171" s="16"/>
      <c r="C171" s="11"/>
      <c r="D171" s="7" t="s">
        <v>22</v>
      </c>
      <c r="E171" s="43" t="s">
        <v>72</v>
      </c>
      <c r="F171" s="44">
        <v>200</v>
      </c>
      <c r="G171" s="44">
        <v>3.9</v>
      </c>
      <c r="H171" s="44">
        <v>2.9</v>
      </c>
      <c r="I171" s="44">
        <v>11.2</v>
      </c>
      <c r="J171" s="44">
        <v>86</v>
      </c>
      <c r="K171" s="45" t="s">
        <v>73</v>
      </c>
    </row>
    <row r="172" spans="1:11" ht="14.4">
      <c r="A172" s="24"/>
      <c r="B172" s="16"/>
      <c r="C172" s="11"/>
      <c r="D172" s="7" t="s">
        <v>23</v>
      </c>
      <c r="E172" s="43" t="s">
        <v>42</v>
      </c>
      <c r="F172" s="44">
        <v>45</v>
      </c>
      <c r="G172" s="44">
        <v>3.4</v>
      </c>
      <c r="H172" s="44">
        <v>0.4</v>
      </c>
      <c r="I172" s="44">
        <v>22.1</v>
      </c>
      <c r="J172" s="44">
        <v>105.5</v>
      </c>
      <c r="K172" s="45" t="s">
        <v>43</v>
      </c>
    </row>
    <row r="173" spans="1:11" ht="14.4">
      <c r="A173" s="24"/>
      <c r="B173" s="16"/>
      <c r="C173" s="11"/>
      <c r="D173" s="7" t="s">
        <v>23</v>
      </c>
      <c r="E173" s="43" t="s">
        <v>44</v>
      </c>
      <c r="F173" s="44">
        <v>25</v>
      </c>
      <c r="G173" s="44">
        <v>1.7</v>
      </c>
      <c r="H173" s="44">
        <v>0.3</v>
      </c>
      <c r="I173" s="44">
        <v>9.9</v>
      </c>
      <c r="J173" s="44">
        <v>48.9</v>
      </c>
      <c r="K173" s="45" t="s">
        <v>43</v>
      </c>
    </row>
    <row r="174" spans="1:11" ht="14.4">
      <c r="A174" s="24"/>
      <c r="B174" s="16"/>
      <c r="C174" s="11"/>
      <c r="D174" s="7"/>
      <c r="E174" s="43"/>
      <c r="F174" s="44"/>
      <c r="G174" s="44"/>
      <c r="H174" s="44"/>
      <c r="I174" s="44"/>
      <c r="J174" s="44"/>
      <c r="K174" s="45"/>
    </row>
    <row r="175" spans="1:11" ht="14.4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</row>
    <row r="176" spans="1:11" ht="14.4">
      <c r="A176" s="24"/>
      <c r="B176" s="16"/>
      <c r="C176" s="11"/>
      <c r="D176" s="6"/>
      <c r="E176" s="43"/>
      <c r="F176" s="44"/>
      <c r="G176" s="44"/>
      <c r="H176" s="44"/>
      <c r="I176" s="44"/>
      <c r="J176" s="44"/>
      <c r="K176" s="45"/>
    </row>
    <row r="177" spans="1:11" ht="14.4">
      <c r="A177" s="25"/>
      <c r="B177" s="18"/>
      <c r="C177" s="8"/>
      <c r="D177" s="19" t="s">
        <v>33</v>
      </c>
      <c r="E177" s="9"/>
      <c r="F177" s="20">
        <f>SUM(F169:F176)</f>
        <v>535</v>
      </c>
      <c r="G177" s="20">
        <f t="shared" ref="G177:J177" si="69">SUM(G169:G176)</f>
        <v>29.999999999999996</v>
      </c>
      <c r="H177" s="20">
        <f t="shared" si="69"/>
        <v>18.3</v>
      </c>
      <c r="I177" s="20">
        <f t="shared" si="69"/>
        <v>75.800000000000011</v>
      </c>
      <c r="J177" s="20">
        <f t="shared" si="69"/>
        <v>587.1</v>
      </c>
      <c r="K177" s="26"/>
    </row>
    <row r="178" spans="1:11" ht="14.4">
      <c r="A178" s="27">
        <f>A169</f>
        <v>2</v>
      </c>
      <c r="B178" s="14">
        <f>B169</f>
        <v>4</v>
      </c>
      <c r="C178" s="10" t="s">
        <v>25</v>
      </c>
      <c r="D178" s="7" t="s">
        <v>26</v>
      </c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27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28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29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7" t="s">
        <v>30</v>
      </c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7" t="s">
        <v>31</v>
      </c>
      <c r="E183" s="43"/>
      <c r="F183" s="44"/>
      <c r="G183" s="44"/>
      <c r="H183" s="44"/>
      <c r="I183" s="44"/>
      <c r="J183" s="44"/>
      <c r="K183" s="45"/>
    </row>
    <row r="184" spans="1:11" ht="14.4">
      <c r="A184" s="24"/>
      <c r="B184" s="16"/>
      <c r="C184" s="11"/>
      <c r="D184" s="7" t="s">
        <v>32</v>
      </c>
      <c r="E184" s="43"/>
      <c r="F184" s="44"/>
      <c r="G184" s="44"/>
      <c r="H184" s="44"/>
      <c r="I184" s="44"/>
      <c r="J184" s="44"/>
      <c r="K184" s="45"/>
    </row>
    <row r="185" spans="1:11" ht="14.4">
      <c r="A185" s="24"/>
      <c r="B185" s="16"/>
      <c r="C185" s="11"/>
      <c r="D185" s="6"/>
      <c r="E185" s="43"/>
      <c r="F185" s="44"/>
      <c r="G185" s="44"/>
      <c r="H185" s="44"/>
      <c r="I185" s="44"/>
      <c r="J185" s="44"/>
      <c r="K185" s="45"/>
    </row>
    <row r="186" spans="1:11" ht="14.4">
      <c r="A186" s="24"/>
      <c r="B186" s="16"/>
      <c r="C186" s="11"/>
      <c r="D186" s="6"/>
      <c r="E186" s="43"/>
      <c r="F186" s="44"/>
      <c r="G186" s="44"/>
      <c r="H186" s="44"/>
      <c r="I186" s="44"/>
      <c r="J186" s="44"/>
      <c r="K186" s="45"/>
    </row>
    <row r="187" spans="1:11" ht="14.4">
      <c r="A187" s="25"/>
      <c r="B187" s="18"/>
      <c r="C187" s="8"/>
      <c r="D187" s="19" t="s">
        <v>33</v>
      </c>
      <c r="E187" s="12"/>
      <c r="F187" s="20">
        <f>SUM(F178:F186)</f>
        <v>0</v>
      </c>
      <c r="G187" s="20">
        <f t="shared" ref="G187:J187" si="70">SUM(G178:G186)</f>
        <v>0</v>
      </c>
      <c r="H187" s="20">
        <f t="shared" si="70"/>
        <v>0</v>
      </c>
      <c r="I187" s="20">
        <f t="shared" si="70"/>
        <v>0</v>
      </c>
      <c r="J187" s="20">
        <f t="shared" si="70"/>
        <v>0</v>
      </c>
      <c r="K187" s="26"/>
    </row>
    <row r="188" spans="1:11" ht="15" thickBot="1">
      <c r="A188" s="30">
        <f>A169</f>
        <v>2</v>
      </c>
      <c r="B188" s="31">
        <f>B169</f>
        <v>4</v>
      </c>
      <c r="C188" s="58" t="s">
        <v>4</v>
      </c>
      <c r="D188" s="59"/>
      <c r="E188" s="32"/>
      <c r="F188" s="33">
        <f>F177+F187</f>
        <v>535</v>
      </c>
      <c r="G188" s="33">
        <f t="shared" ref="G188" si="71">G177+G187</f>
        <v>29.999999999999996</v>
      </c>
      <c r="H188" s="33">
        <f t="shared" ref="H188" si="72">H177+H187</f>
        <v>18.3</v>
      </c>
      <c r="I188" s="33">
        <f t="shared" ref="I188" si="73">I177+I187</f>
        <v>75.800000000000011</v>
      </c>
      <c r="J188" s="33">
        <f t="shared" ref="J188" si="74">J177+J187</f>
        <v>587.1</v>
      </c>
      <c r="K188" s="33"/>
    </row>
    <row r="189" spans="1:11" ht="26.4">
      <c r="A189" s="21">
        <v>2</v>
      </c>
      <c r="B189" s="22">
        <v>5</v>
      </c>
      <c r="C189" s="23" t="s">
        <v>20</v>
      </c>
      <c r="D189" s="5" t="s">
        <v>21</v>
      </c>
      <c r="E189" s="40" t="s">
        <v>94</v>
      </c>
      <c r="F189" s="41">
        <v>240</v>
      </c>
      <c r="G189" s="41">
        <v>25.4</v>
      </c>
      <c r="H189" s="41">
        <v>10.199999999999999</v>
      </c>
      <c r="I189" s="41">
        <v>47.9</v>
      </c>
      <c r="J189" s="41">
        <v>385.5</v>
      </c>
      <c r="K189" s="42" t="s">
        <v>95</v>
      </c>
    </row>
    <row r="190" spans="1:11" ht="14.4">
      <c r="A190" s="24"/>
      <c r="B190" s="16"/>
      <c r="C190" s="11"/>
      <c r="D190" s="6" t="s">
        <v>50</v>
      </c>
      <c r="E190" s="43" t="s">
        <v>63</v>
      </c>
      <c r="F190" s="44">
        <v>30</v>
      </c>
      <c r="G190" s="44">
        <v>1.1000000000000001</v>
      </c>
      <c r="H190" s="44">
        <v>2.2000000000000002</v>
      </c>
      <c r="I190" s="44">
        <v>2.9</v>
      </c>
      <c r="J190" s="44">
        <v>35.700000000000003</v>
      </c>
      <c r="K190" s="45" t="s">
        <v>64</v>
      </c>
    </row>
    <row r="191" spans="1:11" ht="14.4">
      <c r="A191" s="24"/>
      <c r="B191" s="16"/>
      <c r="C191" s="11"/>
      <c r="D191" s="7" t="s">
        <v>22</v>
      </c>
      <c r="E191" s="43" t="s">
        <v>58</v>
      </c>
      <c r="F191" s="44">
        <v>200</v>
      </c>
      <c r="G191" s="44">
        <v>1.6</v>
      </c>
      <c r="H191" s="44">
        <v>1.1000000000000001</v>
      </c>
      <c r="I191" s="44">
        <v>8.6</v>
      </c>
      <c r="J191" s="44">
        <v>50.9</v>
      </c>
      <c r="K191" s="45" t="s">
        <v>59</v>
      </c>
    </row>
    <row r="192" spans="1:11" ht="14.4">
      <c r="A192" s="24"/>
      <c r="B192" s="16"/>
      <c r="C192" s="11"/>
      <c r="D192" s="7" t="s">
        <v>23</v>
      </c>
      <c r="E192" s="43" t="s">
        <v>42</v>
      </c>
      <c r="F192" s="44">
        <v>45</v>
      </c>
      <c r="G192" s="44">
        <v>3.4</v>
      </c>
      <c r="H192" s="44">
        <v>0.4</v>
      </c>
      <c r="I192" s="44">
        <v>22.1</v>
      </c>
      <c r="J192" s="44">
        <v>105.5</v>
      </c>
      <c r="K192" s="45" t="s">
        <v>43</v>
      </c>
    </row>
    <row r="193" spans="1:11" ht="14.4">
      <c r="A193" s="24"/>
      <c r="B193" s="16"/>
      <c r="C193" s="11"/>
      <c r="D193" s="7" t="s">
        <v>24</v>
      </c>
      <c r="E193" s="43" t="s">
        <v>69</v>
      </c>
      <c r="F193" s="44">
        <v>100</v>
      </c>
      <c r="G193" s="44">
        <v>1.5</v>
      </c>
      <c r="H193" s="44">
        <v>0.5</v>
      </c>
      <c r="I193" s="44">
        <v>21</v>
      </c>
      <c r="J193" s="44">
        <v>94.5</v>
      </c>
      <c r="K193" s="45" t="s">
        <v>43</v>
      </c>
    </row>
    <row r="194" spans="1:11" ht="14.4">
      <c r="A194" s="24"/>
      <c r="B194" s="16"/>
      <c r="C194" s="11"/>
      <c r="D194" s="7"/>
      <c r="E194" s="43"/>
      <c r="F194" s="44"/>
      <c r="G194" s="44"/>
      <c r="H194" s="44"/>
      <c r="I194" s="44"/>
      <c r="J194" s="44"/>
      <c r="K194" s="45"/>
    </row>
    <row r="195" spans="1:11" ht="14.4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</row>
    <row r="196" spans="1:11" ht="14.4">
      <c r="A196" s="24"/>
      <c r="B196" s="16"/>
      <c r="C196" s="11"/>
      <c r="D196" s="6"/>
      <c r="E196" s="43"/>
      <c r="F196" s="44"/>
      <c r="G196" s="44"/>
      <c r="H196" s="44"/>
      <c r="I196" s="44"/>
      <c r="J196" s="44"/>
      <c r="K196" s="45"/>
    </row>
    <row r="197" spans="1:11" ht="15.75" customHeight="1">
      <c r="A197" s="25"/>
      <c r="B197" s="18"/>
      <c r="C197" s="8"/>
      <c r="D197" s="19" t="s">
        <v>33</v>
      </c>
      <c r="E197" s="9"/>
      <c r="F197" s="20">
        <f>SUM(F189:F196)</f>
        <v>615</v>
      </c>
      <c r="G197" s="20">
        <f t="shared" ref="G197:J197" si="75">SUM(G189:G196)</f>
        <v>33</v>
      </c>
      <c r="H197" s="20">
        <f t="shared" si="75"/>
        <v>14.399999999999999</v>
      </c>
      <c r="I197" s="20">
        <f t="shared" si="75"/>
        <v>102.5</v>
      </c>
      <c r="J197" s="20">
        <f t="shared" si="75"/>
        <v>672.09999999999991</v>
      </c>
      <c r="K197" s="26"/>
    </row>
    <row r="198" spans="1:11" ht="14.4">
      <c r="A198" s="27">
        <f>A189</f>
        <v>2</v>
      </c>
      <c r="B198" s="14">
        <f>B189</f>
        <v>5</v>
      </c>
      <c r="C198" s="10" t="s">
        <v>25</v>
      </c>
      <c r="D198" s="7" t="s">
        <v>26</v>
      </c>
      <c r="E198" s="43"/>
      <c r="F198" s="44"/>
      <c r="G198" s="44"/>
      <c r="H198" s="44"/>
      <c r="I198" s="44"/>
      <c r="J198" s="44"/>
      <c r="K198" s="45"/>
    </row>
    <row r="199" spans="1:11" ht="14.4">
      <c r="A199" s="24"/>
      <c r="B199" s="16"/>
      <c r="C199" s="11"/>
      <c r="D199" s="7" t="s">
        <v>27</v>
      </c>
      <c r="E199" s="43"/>
      <c r="F199" s="44"/>
      <c r="G199" s="44"/>
      <c r="H199" s="44"/>
      <c r="I199" s="44"/>
      <c r="J199" s="44"/>
      <c r="K199" s="45"/>
    </row>
    <row r="200" spans="1:11" ht="14.4">
      <c r="A200" s="24"/>
      <c r="B200" s="16"/>
      <c r="C200" s="11"/>
      <c r="D200" s="7" t="s">
        <v>28</v>
      </c>
      <c r="E200" s="43"/>
      <c r="F200" s="44"/>
      <c r="G200" s="44"/>
      <c r="H200" s="44"/>
      <c r="I200" s="44"/>
      <c r="J200" s="44"/>
      <c r="K200" s="45"/>
    </row>
    <row r="201" spans="1:11" ht="14.4">
      <c r="A201" s="24"/>
      <c r="B201" s="16"/>
      <c r="C201" s="11"/>
      <c r="D201" s="7" t="s">
        <v>29</v>
      </c>
      <c r="E201" s="43"/>
      <c r="F201" s="44"/>
      <c r="G201" s="44"/>
      <c r="H201" s="44"/>
      <c r="I201" s="44"/>
      <c r="J201" s="44"/>
      <c r="K201" s="45"/>
    </row>
    <row r="202" spans="1:11" ht="14.4">
      <c r="A202" s="24"/>
      <c r="B202" s="16"/>
      <c r="C202" s="11"/>
      <c r="D202" s="7" t="s">
        <v>30</v>
      </c>
      <c r="E202" s="43"/>
      <c r="F202" s="44"/>
      <c r="G202" s="44"/>
      <c r="H202" s="44"/>
      <c r="I202" s="44"/>
      <c r="J202" s="44"/>
      <c r="K202" s="45"/>
    </row>
    <row r="203" spans="1:11" ht="14.4">
      <c r="A203" s="24"/>
      <c r="B203" s="16"/>
      <c r="C203" s="11"/>
      <c r="D203" s="7" t="s">
        <v>31</v>
      </c>
      <c r="E203" s="43"/>
      <c r="F203" s="44"/>
      <c r="G203" s="44"/>
      <c r="H203" s="44"/>
      <c r="I203" s="44"/>
      <c r="J203" s="44"/>
      <c r="K203" s="45"/>
    </row>
    <row r="204" spans="1:11" ht="14.4">
      <c r="A204" s="24"/>
      <c r="B204" s="16"/>
      <c r="C204" s="11"/>
      <c r="D204" s="7" t="s">
        <v>32</v>
      </c>
      <c r="E204" s="43"/>
      <c r="F204" s="44"/>
      <c r="G204" s="44"/>
      <c r="H204" s="44"/>
      <c r="I204" s="44"/>
      <c r="J204" s="44"/>
      <c r="K204" s="45"/>
    </row>
    <row r="205" spans="1:11" ht="14.4">
      <c r="A205" s="24"/>
      <c r="B205" s="16"/>
      <c r="C205" s="11"/>
      <c r="D205" s="6"/>
      <c r="E205" s="43"/>
      <c r="F205" s="44"/>
      <c r="G205" s="44"/>
      <c r="H205" s="44"/>
      <c r="I205" s="44"/>
      <c r="J205" s="44"/>
      <c r="K205" s="45"/>
    </row>
    <row r="206" spans="1:11" ht="14.4">
      <c r="A206" s="24"/>
      <c r="B206" s="16"/>
      <c r="C206" s="11"/>
      <c r="D206" s="6"/>
      <c r="E206" s="43"/>
      <c r="F206" s="44"/>
      <c r="G206" s="44"/>
      <c r="H206" s="44"/>
      <c r="I206" s="44"/>
      <c r="J206" s="44"/>
      <c r="K206" s="45"/>
    </row>
    <row r="207" spans="1:11" ht="14.4">
      <c r="A207" s="25"/>
      <c r="B207" s="18"/>
      <c r="C207" s="8"/>
      <c r="D207" s="19" t="s">
        <v>33</v>
      </c>
      <c r="E207" s="12"/>
      <c r="F207" s="20">
        <f>SUM(F198:F206)</f>
        <v>0</v>
      </c>
      <c r="G207" s="20">
        <f t="shared" ref="G207:J207" si="76">SUM(G198:G206)</f>
        <v>0</v>
      </c>
      <c r="H207" s="20">
        <f t="shared" si="76"/>
        <v>0</v>
      </c>
      <c r="I207" s="20">
        <f t="shared" si="76"/>
        <v>0</v>
      </c>
      <c r="J207" s="20">
        <f t="shared" si="76"/>
        <v>0</v>
      </c>
      <c r="K207" s="26"/>
    </row>
    <row r="208" spans="1:11" ht="15" thickBot="1">
      <c r="A208" s="30">
        <f>A189</f>
        <v>2</v>
      </c>
      <c r="B208" s="31">
        <f>B189</f>
        <v>5</v>
      </c>
      <c r="C208" s="58" t="s">
        <v>4</v>
      </c>
      <c r="D208" s="59"/>
      <c r="E208" s="32"/>
      <c r="F208" s="33">
        <f>F197+F207</f>
        <v>615</v>
      </c>
      <c r="G208" s="33">
        <f t="shared" ref="G208" si="77">G197+G207</f>
        <v>33</v>
      </c>
      <c r="H208" s="33">
        <f t="shared" ref="H208" si="78">H197+H207</f>
        <v>14.399999999999999</v>
      </c>
      <c r="I208" s="33">
        <f t="shared" ref="I208" si="79">I197+I207</f>
        <v>102.5</v>
      </c>
      <c r="J208" s="33">
        <f t="shared" ref="J208" si="80">J197+J207</f>
        <v>672.09999999999991</v>
      </c>
      <c r="K208" s="33"/>
    </row>
    <row r="209" spans="1:11" ht="13.8" thickBot="1">
      <c r="A209" s="28"/>
      <c r="B209" s="29"/>
      <c r="C209" s="60" t="s">
        <v>5</v>
      </c>
      <c r="D209" s="60"/>
      <c r="E209" s="60"/>
      <c r="F209" s="35">
        <f>(F25+F46+F67+F87+F108+F127+F148+F168+F188+F208)/(IF(F25=0,0,1)+IF(F46=0,0,1)+IF(F67=0,0,1)+IF(F87=0,0,1)+IF(F108=0,0,1)+IF(F127=0,0,1)+IF(F148=0,0,1)+IF(F168=0,0,1)+IF(F188=0,0,1)+IF(F208=0,0,1))</f>
        <v>559</v>
      </c>
      <c r="G209" s="35">
        <f>(G25+G46+G67+G87+G108+G127+G148+G168+G188+G208)/(IF(G25=0,0,1)+IF(G46=0,0,1)+IF(G67=0,0,1)+IF(G87=0,0,1)+IF(G108=0,0,1)+IF(G127=0,0,1)+IF(G148=0,0,1)+IF(G168=0,0,1)+IF(G188=0,0,1)+IF(G208=0,0,1))</f>
        <v>24.97</v>
      </c>
      <c r="H209" s="35">
        <f>(H25+H46+H67+H87+H108+H127+H148+H168+H188+H208)/(IF(H25=0,0,1)+IF(H46=0,0,1)+IF(H67=0,0,1)+IF(H87=0,0,1)+IF(H108=0,0,1)+IF(H127=0,0,1)+IF(H148=0,0,1)+IF(H168=0,0,1)+IF(H188=0,0,1)+IF(H208=0,0,1))</f>
        <v>16.61</v>
      </c>
      <c r="I209" s="35">
        <f>(I25+I46+I67+I87+I108+I127+I148+I168+I188+I208)/(IF(I25=0,0,1)+IF(I46=0,0,1)+IF(I67=0,0,1)+IF(I87=0,0,1)+IF(I108=0,0,1)+IF(I127=0,0,1)+IF(I148=0,0,1)+IF(I168=0,0,1)+IF(I188=0,0,1)+IF(I208=0,0,1))</f>
        <v>80.02000000000001</v>
      </c>
      <c r="J209" s="35">
        <f>(J25+J46+J67+J87+J108+J127+J148+J168+J188+J208)/(IF(J25=0,0,1)+IF(J46=0,0,1)+IF(J67=0,0,1)+IF(J87=0,0,1)+IF(J108=0,0,1)+IF(J127=0,0,1)+IF(J148=0,0,1)+IF(J168=0,0,1)+IF(J188=0,0,1)+IF(J208=0,0,1))</f>
        <v>569.41000000000008</v>
      </c>
      <c r="K209" s="35"/>
    </row>
  </sheetData>
  <mergeCells count="15">
    <mergeCell ref="C67:D67"/>
    <mergeCell ref="C87:D87"/>
    <mergeCell ref="C108:D108"/>
    <mergeCell ref="C25:D25"/>
    <mergeCell ref="C209:E209"/>
    <mergeCell ref="C208:D208"/>
    <mergeCell ref="C127:D127"/>
    <mergeCell ref="C148:D148"/>
    <mergeCell ref="C168:D168"/>
    <mergeCell ref="C188:D188"/>
    <mergeCell ref="C1:E1"/>
    <mergeCell ref="H1:K1"/>
    <mergeCell ref="H2:K2"/>
    <mergeCell ref="H3:K3"/>
    <mergeCell ref="C46:D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Рождественка</cp:lastModifiedBy>
  <dcterms:created xsi:type="dcterms:W3CDTF">2022-05-16T14:23:56Z</dcterms:created>
  <dcterms:modified xsi:type="dcterms:W3CDTF">2025-02-27T07:32:41Z</dcterms:modified>
</cp:coreProperties>
</file>